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OE_06x\OE_061\Segmentmanager\Imke Feldmann\FKC\"/>
    </mc:Choice>
  </mc:AlternateContent>
  <bookViews>
    <workbookView xWindow="0" yWindow="0" windowWidth="25200" windowHeight="11250"/>
  </bookViews>
  <sheets>
    <sheet name="Liquiditätsplan" sheetId="1" r:id="rId1"/>
    <sheet name="Fragen und Hinweise" sheetId="2" r:id="rId2"/>
  </sheets>
  <definedNames>
    <definedName name="_xlnm.Print_Area" localSheetId="0">Liquiditätsplan!$A$1:$O$43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4" i="1" l="1"/>
  <c r="K31" i="1" l="1"/>
  <c r="E86" i="1"/>
  <c r="G76" i="1"/>
  <c r="C1" i="2" l="1"/>
  <c r="A1" i="2"/>
  <c r="O33" i="1"/>
  <c r="O32" i="1"/>
  <c r="O29" i="1"/>
  <c r="O28" i="1"/>
  <c r="O27" i="1"/>
  <c r="O26" i="1"/>
  <c r="O10" i="1"/>
  <c r="N78" i="1"/>
  <c r="N38" i="1"/>
  <c r="N32" i="1"/>
  <c r="N31" i="1"/>
  <c r="N28" i="1"/>
  <c r="N27" i="1"/>
  <c r="N26" i="1"/>
  <c r="N29" i="1" s="1"/>
  <c r="N23" i="1"/>
  <c r="N22" i="1"/>
  <c r="N30" i="1" s="1"/>
  <c r="N21" i="1"/>
  <c r="N20" i="1"/>
  <c r="N19" i="1"/>
  <c r="N16" i="1"/>
  <c r="N15" i="1"/>
  <c r="N14" i="1"/>
  <c r="N8" i="1"/>
  <c r="N10" i="1" s="1"/>
  <c r="M78" i="1"/>
  <c r="M38" i="1"/>
  <c r="M32" i="1"/>
  <c r="M31" i="1"/>
  <c r="M28" i="1"/>
  <c r="M27" i="1"/>
  <c r="M26" i="1"/>
  <c r="M29" i="1" s="1"/>
  <c r="M23" i="1"/>
  <c r="M22" i="1"/>
  <c r="M24" i="1" s="1"/>
  <c r="M30" i="1" s="1"/>
  <c r="M21" i="1"/>
  <c r="M20" i="1"/>
  <c r="M19" i="1"/>
  <c r="M16" i="1"/>
  <c r="M15" i="1"/>
  <c r="M14" i="1"/>
  <c r="M8" i="1"/>
  <c r="M10" i="1" s="1"/>
  <c r="L78" i="1"/>
  <c r="L38" i="1"/>
  <c r="L32" i="1"/>
  <c r="L31" i="1"/>
  <c r="L28" i="1"/>
  <c r="L27" i="1"/>
  <c r="L26" i="1"/>
  <c r="L29" i="1" s="1"/>
  <c r="L23" i="1"/>
  <c r="L22" i="1"/>
  <c r="L24" i="1" s="1"/>
  <c r="L30" i="1" s="1"/>
  <c r="L21" i="1"/>
  <c r="L20" i="1"/>
  <c r="L19" i="1"/>
  <c r="L16" i="1"/>
  <c r="L15" i="1"/>
  <c r="L14" i="1"/>
  <c r="L8" i="1"/>
  <c r="L10" i="1" s="1"/>
  <c r="K78" i="1"/>
  <c r="K38" i="1"/>
  <c r="K32" i="1"/>
  <c r="K28" i="1"/>
  <c r="K27" i="1"/>
  <c r="K26" i="1"/>
  <c r="K29" i="1" s="1"/>
  <c r="K23" i="1"/>
  <c r="K22" i="1"/>
  <c r="K24" i="1" s="1"/>
  <c r="K30" i="1" s="1"/>
  <c r="K21" i="1"/>
  <c r="K20" i="1"/>
  <c r="K19" i="1"/>
  <c r="K16" i="1"/>
  <c r="K15" i="1"/>
  <c r="K14" i="1"/>
  <c r="K8" i="1"/>
  <c r="K10" i="1" s="1"/>
  <c r="J78" i="1"/>
  <c r="J38" i="1"/>
  <c r="J32" i="1"/>
  <c r="J31" i="1"/>
  <c r="J28" i="1"/>
  <c r="J27" i="1"/>
  <c r="J26" i="1"/>
  <c r="J29" i="1" s="1"/>
  <c r="J24" i="1"/>
  <c r="J30" i="1" s="1"/>
  <c r="J23" i="1"/>
  <c r="J22" i="1"/>
  <c r="J21" i="1"/>
  <c r="J20" i="1"/>
  <c r="J19" i="1"/>
  <c r="J16" i="1"/>
  <c r="J15" i="1"/>
  <c r="J14" i="1"/>
  <c r="J8" i="1"/>
  <c r="J10" i="1" s="1"/>
  <c r="I78" i="1"/>
  <c r="I38" i="1"/>
  <c r="I32" i="1"/>
  <c r="I31" i="1"/>
  <c r="I28" i="1"/>
  <c r="I27" i="1"/>
  <c r="I26" i="1"/>
  <c r="I29" i="1" s="1"/>
  <c r="I23" i="1"/>
  <c r="I22" i="1"/>
  <c r="I24" i="1" s="1"/>
  <c r="I21" i="1"/>
  <c r="I20" i="1"/>
  <c r="I19" i="1"/>
  <c r="I16" i="1"/>
  <c r="I15" i="1"/>
  <c r="I14" i="1"/>
  <c r="I8" i="1"/>
  <c r="I10" i="1" s="1"/>
  <c r="H78" i="1"/>
  <c r="H38" i="1"/>
  <c r="H32" i="1"/>
  <c r="H31" i="1"/>
  <c r="H28" i="1"/>
  <c r="H27" i="1"/>
  <c r="H26" i="1"/>
  <c r="H29" i="1" s="1"/>
  <c r="H23" i="1"/>
  <c r="H22" i="1"/>
  <c r="H24" i="1" s="1"/>
  <c r="H30" i="1" s="1"/>
  <c r="H21" i="1"/>
  <c r="H20" i="1"/>
  <c r="H19" i="1"/>
  <c r="H16" i="1"/>
  <c r="H15" i="1"/>
  <c r="H14" i="1"/>
  <c r="H8" i="1"/>
  <c r="H10" i="1" s="1"/>
  <c r="G78" i="1"/>
  <c r="G69" i="1"/>
  <c r="G68" i="1"/>
  <c r="G67" i="1"/>
  <c r="G66" i="1"/>
  <c r="G65" i="1"/>
  <c r="G64" i="1"/>
  <c r="G70" i="1" s="1"/>
  <c r="G59" i="1"/>
  <c r="G58" i="1"/>
  <c r="G57" i="1"/>
  <c r="G60" i="1" s="1"/>
  <c r="G56" i="1"/>
  <c r="G55" i="1"/>
  <c r="G54" i="1"/>
  <c r="G38" i="1"/>
  <c r="G32" i="1"/>
  <c r="G31" i="1"/>
  <c r="G28" i="1"/>
  <c r="G27" i="1"/>
  <c r="G26" i="1"/>
  <c r="G29" i="1" s="1"/>
  <c r="G23" i="1"/>
  <c r="G21" i="1"/>
  <c r="G19" i="1"/>
  <c r="G16" i="1"/>
  <c r="G15" i="1"/>
  <c r="G14" i="1"/>
  <c r="G8" i="1"/>
  <c r="G10" i="1" s="1"/>
  <c r="F78" i="1"/>
  <c r="F69" i="1"/>
  <c r="F68" i="1"/>
  <c r="F67" i="1"/>
  <c r="F66" i="1"/>
  <c r="F65" i="1"/>
  <c r="F64" i="1"/>
  <c r="F70" i="1" s="1"/>
  <c r="F59" i="1"/>
  <c r="F58" i="1"/>
  <c r="F57" i="1"/>
  <c r="F60" i="1" s="1"/>
  <c r="F56" i="1"/>
  <c r="F55" i="1"/>
  <c r="F54" i="1"/>
  <c r="F38" i="1"/>
  <c r="F32" i="1"/>
  <c r="F31" i="1"/>
  <c r="F28" i="1"/>
  <c r="F27" i="1"/>
  <c r="F26" i="1"/>
  <c r="F29" i="1" s="1"/>
  <c r="F23" i="1"/>
  <c r="F16" i="1"/>
  <c r="F15" i="1"/>
  <c r="F14" i="1"/>
  <c r="F8" i="1"/>
  <c r="F10" i="1" s="1"/>
  <c r="E87" i="1"/>
  <c r="E85" i="1"/>
  <c r="E88" i="1" s="1"/>
  <c r="E78" i="1"/>
  <c r="E72" i="1"/>
  <c r="E38" i="1"/>
  <c r="E32" i="1"/>
  <c r="E31" i="1"/>
  <c r="E28" i="1"/>
  <c r="E29" i="1" s="1"/>
  <c r="E27" i="1"/>
  <c r="E26" i="1"/>
  <c r="E23" i="1"/>
  <c r="E16" i="1"/>
  <c r="E15" i="1"/>
  <c r="E14" i="1"/>
  <c r="E8" i="1"/>
  <c r="E10" i="1" s="1"/>
  <c r="D78" i="1"/>
  <c r="D38" i="1"/>
  <c r="D32" i="1"/>
  <c r="D31" i="1"/>
  <c r="D28" i="1"/>
  <c r="D27" i="1"/>
  <c r="D26" i="1"/>
  <c r="D29" i="1" s="1"/>
  <c r="D23" i="1"/>
  <c r="D16" i="1"/>
  <c r="D15" i="1"/>
  <c r="D14" i="1"/>
  <c r="D8" i="1"/>
  <c r="D10" i="1" s="1"/>
  <c r="C87" i="1"/>
  <c r="C86" i="1"/>
  <c r="C85" i="1"/>
  <c r="C78" i="1"/>
  <c r="C72" i="1"/>
  <c r="C38" i="1"/>
  <c r="C32" i="1"/>
  <c r="C31" i="1"/>
  <c r="O31" i="1" s="1"/>
  <c r="C28" i="1"/>
  <c r="C27" i="1"/>
  <c r="C29" i="1" s="1"/>
  <c r="C26" i="1"/>
  <c r="C23" i="1"/>
  <c r="C16" i="1"/>
  <c r="C15" i="1"/>
  <c r="C14" i="1"/>
  <c r="C8" i="1"/>
  <c r="C10" i="1" s="1"/>
  <c r="B88" i="1"/>
  <c r="B39" i="1"/>
  <c r="I30" i="1" l="1"/>
  <c r="I35" i="1" s="1"/>
  <c r="L35" i="1"/>
  <c r="H35" i="1"/>
  <c r="K35" i="1"/>
  <c r="M35" i="1"/>
  <c r="N35" i="1"/>
  <c r="J35" i="1"/>
  <c r="E20" i="1"/>
  <c r="C20" i="1"/>
  <c r="G72" i="1"/>
  <c r="D20" i="1"/>
  <c r="G20" i="1"/>
  <c r="F20" i="1"/>
  <c r="G22" i="1"/>
  <c r="F22" i="1"/>
  <c r="D22" i="1"/>
  <c r="D24" i="1" s="1"/>
  <c r="C22" i="1"/>
  <c r="C24" i="1" s="1"/>
  <c r="C30" i="1" s="1"/>
  <c r="C35" i="1" s="1"/>
  <c r="C37" i="1" s="1"/>
  <c r="C79" i="1" s="1"/>
  <c r="E22" i="1"/>
  <c r="E24" i="1" s="1"/>
  <c r="E30" i="1" s="1"/>
  <c r="E35" i="1" s="1"/>
  <c r="F19" i="1"/>
  <c r="F72" i="1"/>
  <c r="D19" i="1"/>
  <c r="E19" i="1"/>
  <c r="C19" i="1"/>
  <c r="D21" i="1"/>
  <c r="F21" i="1"/>
  <c r="E21" i="1"/>
  <c r="C21" i="1"/>
  <c r="O24" i="1" l="1"/>
  <c r="D30" i="1"/>
  <c r="G24" i="1"/>
  <c r="G30" i="1" s="1"/>
  <c r="G35" i="1" s="1"/>
  <c r="G74" i="1"/>
  <c r="F76" i="1"/>
  <c r="F24" i="1"/>
  <c r="F30" i="1" s="1"/>
  <c r="F35" i="1" s="1"/>
  <c r="C39" i="1"/>
  <c r="D35" i="1" l="1"/>
  <c r="O30" i="1"/>
  <c r="O35" i="1" l="1"/>
  <c r="D37" i="1"/>
  <c r="D39" i="1" l="1"/>
  <c r="E37" i="1"/>
  <c r="D79" i="1"/>
  <c r="E39" i="1" l="1"/>
  <c r="E79" i="1"/>
  <c r="F37" i="1"/>
  <c r="G37" i="1" l="1"/>
  <c r="F79" i="1"/>
  <c r="F39" i="1"/>
  <c r="H37" i="1" l="1"/>
  <c r="G79" i="1"/>
  <c r="G39" i="1"/>
  <c r="I37" i="1" l="1"/>
  <c r="H79" i="1"/>
  <c r="H39" i="1"/>
  <c r="I39" i="1" l="1"/>
  <c r="I79" i="1"/>
  <c r="J37" i="1"/>
  <c r="K37" i="1" l="1"/>
  <c r="J39" i="1"/>
  <c r="J79" i="1"/>
  <c r="L37" i="1" l="1"/>
  <c r="K79" i="1"/>
  <c r="K39" i="1"/>
  <c r="M37" i="1" l="1"/>
  <c r="L79" i="1"/>
  <c r="L39" i="1"/>
  <c r="N37" i="1" l="1"/>
  <c r="M79" i="1"/>
  <c r="M39" i="1"/>
  <c r="N79" i="1" l="1"/>
  <c r="N39" i="1"/>
  <c r="O41" i="1" s="1"/>
</calcChain>
</file>

<file path=xl/comments1.xml><?xml version="1.0" encoding="utf-8"?>
<comments xmlns="http://schemas.openxmlformats.org/spreadsheetml/2006/main">
  <authors>
    <author>Wieser Axel</author>
  </authors>
  <commentList>
    <comment ref="B8" authorId="0" shapeId="0">
      <text>
        <r>
          <rPr>
            <b/>
            <sz val="9"/>
            <color indexed="81"/>
            <rFont val="Segoe UI"/>
            <family val="2"/>
          </rPr>
          <t>Liquiditätsplanung:</t>
        </r>
        <r>
          <rPr>
            <sz val="9"/>
            <color indexed="81"/>
            <rFont val="Segoe UI"/>
            <family val="2"/>
          </rPr>
          <t xml:space="preserve">
"Normalumsatz </t>
        </r>
        <r>
          <rPr>
            <b/>
            <sz val="9"/>
            <color indexed="81"/>
            <rFont val="Segoe UI"/>
            <family val="2"/>
          </rPr>
          <t>pro Jahr</t>
        </r>
        <r>
          <rPr>
            <sz val="9"/>
            <color indexed="81"/>
            <rFont val="Segoe UI"/>
            <family val="2"/>
          </rPr>
          <t xml:space="preserve">"; ggfs. abgeleitet aus den Werten der Jahre 2018 und 2019. 
Der Geschäftsverlauf 2020 wird dann über die Prognose (in % des Normalumsatzes) modelliert. 
Über den prozentualen Verlauf wird auch (vereinfacht) die Debitorenlaufzeit (abgebildet. </t>
        </r>
      </text>
    </comment>
    <comment ref="A9" authorId="0" shapeId="0">
      <text>
        <r>
          <rPr>
            <b/>
            <sz val="9"/>
            <color indexed="81"/>
            <rFont val="Segoe UI"/>
            <family val="2"/>
          </rPr>
          <t>Abschätzung des Umsatzverlaufs. 
Überlegungen: 
Gibt es saisonale Schwankungen,:
können Umsätze aufgeholt werden, (Nachholeffekte)
?</t>
        </r>
        <r>
          <rPr>
            <sz val="9"/>
            <color indexed="81"/>
            <rFont val="Segoe UI"/>
            <family val="2"/>
          </rPr>
          <t xml:space="preserve">
</t>
        </r>
      </text>
    </comment>
    <comment ref="A13" authorId="0" shapeId="0">
      <text>
        <r>
          <rPr>
            <b/>
            <sz val="9"/>
            <color indexed="81"/>
            <rFont val="Segoe UI"/>
            <family val="2"/>
          </rPr>
          <t>Liquiditätsplan:</t>
        </r>
        <r>
          <rPr>
            <sz val="9"/>
            <color indexed="81"/>
            <rFont val="Segoe UI"/>
            <family val="2"/>
          </rPr>
          <t xml:space="preserve">
Fixkosten: lineare Verteilung auf die Monate</t>
        </r>
      </text>
    </comment>
    <comment ref="A14" authorId="0" shapeId="0">
      <text>
        <r>
          <rPr>
            <b/>
            <sz val="9"/>
            <color indexed="81"/>
            <rFont val="Segoe UI"/>
            <family val="2"/>
          </rPr>
          <t>Liquiditätsplanung:</t>
        </r>
        <r>
          <rPr>
            <sz val="9"/>
            <color indexed="81"/>
            <rFont val="Segoe UI"/>
            <family val="2"/>
          </rPr>
          <t xml:space="preserve">
ohne Aushilfen, Leiharbeiter und Kurzarbeitergeld</t>
        </r>
      </text>
    </comment>
    <comment ref="A17" authorId="0" shapeId="0">
      <text>
        <r>
          <rPr>
            <b/>
            <sz val="9"/>
            <color indexed="81"/>
            <rFont val="Segoe UI"/>
            <family val="2"/>
          </rPr>
          <t>Liquiditätstool:</t>
        </r>
        <r>
          <rPr>
            <sz val="9"/>
            <color indexed="81"/>
            <rFont val="Segoe UI"/>
            <family val="2"/>
          </rPr>
          <t xml:space="preserve">
siehe Unten Zins-/Tilgungsrechner
(Datenübernahme von dort)
Bei vierteljährlicher Ratenzahlung (z.B. KFW-Darlehen)  ist zur "Peak-Berechnung" zu berücksichtigen, diese ggfs.auch im entsprechenden Monat anzupassen/zu korrigieren
</t>
        </r>
      </text>
    </comment>
    <comment ref="A18" authorId="0" shapeId="0">
      <text>
        <r>
          <rPr>
            <b/>
            <sz val="9"/>
            <color indexed="81"/>
            <rFont val="Segoe UI"/>
            <family val="2"/>
          </rPr>
          <t>Manuelle Erfassung erforderlich. 
Hilfsweise Ermittlung auf Basis der Durchschnittlichen Inanspruchnahme</t>
        </r>
        <r>
          <rPr>
            <sz val="9"/>
            <color indexed="81"/>
            <rFont val="Segoe UI"/>
            <family val="2"/>
          </rPr>
          <t xml:space="preserve">. (s. Kapitaldienst Punkt III.).  
Eine automatische Befüllung würde einen Zirkelbezug erzeugen. </t>
        </r>
      </text>
    </comment>
    <comment ref="A19" authorId="0" shapeId="0">
      <text>
        <r>
          <rPr>
            <b/>
            <sz val="9"/>
            <color indexed="81"/>
            <rFont val="Segoe UI"/>
            <family val="2"/>
          </rPr>
          <t>Wieser Axel:</t>
        </r>
        <r>
          <rPr>
            <sz val="9"/>
            <color indexed="81"/>
            <rFont val="Segoe UI"/>
            <family val="2"/>
          </rPr>
          <t xml:space="preserve">
Datenübernahme aus Planungshilfe "Kapitaldienst" (s.u.)</t>
        </r>
      </text>
    </comment>
    <comment ref="A20" authorId="0" shapeId="0">
      <text>
        <r>
          <rPr>
            <sz val="9"/>
            <color indexed="81"/>
            <rFont val="Segoe UI"/>
            <family val="2"/>
          </rPr>
          <t>Datenübernahme aus Planungshilfe "Kapitaldienst" (s.u.)</t>
        </r>
      </text>
    </comment>
    <comment ref="A21" authorId="0" shapeId="0">
      <text>
        <r>
          <rPr>
            <sz val="9"/>
            <color indexed="81"/>
            <rFont val="Segoe UI"/>
            <family val="2"/>
          </rPr>
          <t>Datenübernahme aus Planungshilfe "Kapitaldienst" (s.u.)</t>
        </r>
      </text>
    </comment>
    <comment ref="A22" authorId="0" shapeId="0">
      <text>
        <r>
          <rPr>
            <sz val="9"/>
            <color indexed="81"/>
            <rFont val="Segoe UI"/>
            <family val="2"/>
          </rPr>
          <t xml:space="preserve">Datenübernahme aus Planungshilfe "Kapitaldienst" (s.u.)
</t>
        </r>
      </text>
    </comment>
    <comment ref="A25" authorId="0" shapeId="0">
      <text>
        <r>
          <rPr>
            <b/>
            <sz val="9"/>
            <color indexed="81"/>
            <rFont val="Segoe UI"/>
            <family val="2"/>
          </rPr>
          <t>Liquiditätsplanung:
Werte in Abhängigkeit von der Prognose (Zeile 9)</t>
        </r>
      </text>
    </comment>
    <comment ref="A26" authorId="0" shapeId="0">
      <text>
        <r>
          <rPr>
            <b/>
            <sz val="9"/>
            <color indexed="81"/>
            <rFont val="Segoe UI"/>
            <family val="2"/>
          </rPr>
          <t xml:space="preserve">Liquiditätsplanung:
Fragestellungen:
Lagerbestand verderblich / Anlaufkosten s. Zeile 34?
</t>
        </r>
        <r>
          <rPr>
            <sz val="9"/>
            <color indexed="81"/>
            <rFont val="Segoe UI"/>
            <family val="2"/>
          </rPr>
          <t xml:space="preserve">
</t>
        </r>
      </text>
    </comment>
    <comment ref="B26" authorId="0" shapeId="0">
      <text>
        <r>
          <rPr>
            <b/>
            <sz val="9"/>
            <color indexed="81"/>
            <rFont val="Segoe UI"/>
            <family val="2"/>
          </rPr>
          <t>Liquiditätsplanung:</t>
        </r>
        <r>
          <rPr>
            <sz val="9"/>
            <color indexed="81"/>
            <rFont val="Segoe UI"/>
            <family val="2"/>
          </rPr>
          <t xml:space="preserve">
Normalwert, z.B. in % vom Normalumsatz oder Erfahrungswerte, Bilanz oder BWA (Jahreswert)
</t>
        </r>
      </text>
    </comment>
    <comment ref="A31" authorId="0" shapeId="0">
      <text>
        <r>
          <rPr>
            <b/>
            <sz val="9"/>
            <color indexed="81"/>
            <rFont val="Segoe UI"/>
            <family val="2"/>
          </rPr>
          <t>Liquiditätsplanungl:</t>
        </r>
        <r>
          <rPr>
            <sz val="9"/>
            <color indexed="81"/>
            <rFont val="Segoe UI"/>
            <family val="2"/>
          </rPr>
          <t xml:space="preserve">
Entnahmen: sollten nur die dringend notwendigen Aufwändungen enthalten, die zur Bedienung aller privaten Verbindlichkeiten und der Bestreitung des Lebensunterhalts erforderlich sind!</t>
        </r>
      </text>
    </comment>
    <comment ref="A33" authorId="0" shapeId="0">
      <text>
        <r>
          <rPr>
            <b/>
            <sz val="9"/>
            <color indexed="81"/>
            <rFont val="Segoe UI"/>
            <family val="2"/>
          </rPr>
          <t xml:space="preserve">Liquiditätstool:
</t>
        </r>
        <r>
          <rPr>
            <sz val="9"/>
            <color indexed="81"/>
            <rFont val="Segoe UI"/>
            <family val="2"/>
          </rPr>
          <t>Kosten z.B. für Wareneinkauf o.ä., die für den Hochlauf des Geschäftsbetriebs erforderlich sind</t>
        </r>
        <r>
          <rPr>
            <b/>
            <sz val="9"/>
            <color indexed="81"/>
            <rFont val="Segoe UI"/>
            <family val="2"/>
          </rPr>
          <t>.</t>
        </r>
        <r>
          <rPr>
            <sz val="9"/>
            <color indexed="81"/>
            <rFont val="Segoe UI"/>
            <family val="2"/>
          </rPr>
          <t xml:space="preserve">
</t>
        </r>
      </text>
    </comment>
    <comment ref="A34" authorId="0" shapeId="0">
      <text>
        <r>
          <rPr>
            <b/>
            <sz val="9"/>
            <color indexed="81"/>
            <rFont val="Segoe UI"/>
            <family val="2"/>
          </rPr>
          <t>eingesparte Personalkosten, Kurzarbeitergeld, sonstige Einsparungen</t>
        </r>
      </text>
    </comment>
    <comment ref="A52" authorId="0" shapeId="0">
      <text>
        <r>
          <rPr>
            <b/>
            <sz val="9"/>
            <color indexed="81"/>
            <rFont val="Segoe UI"/>
            <family val="2"/>
          </rPr>
          <t>Wieser Axel:</t>
        </r>
        <r>
          <rPr>
            <sz val="9"/>
            <color indexed="81"/>
            <rFont val="Segoe UI"/>
            <family val="2"/>
          </rPr>
          <t xml:space="preserve">
Übertrag nach 
Zeile 19-22</t>
        </r>
      </text>
    </comment>
    <comment ref="C53" authorId="0" shapeId="0">
      <text>
        <r>
          <rPr>
            <b/>
            <sz val="9"/>
            <color indexed="81"/>
            <rFont val="Segoe UI"/>
            <family val="2"/>
          </rPr>
          <t xml:space="preserve">Liquiditätstool:
</t>
        </r>
        <r>
          <rPr>
            <sz val="9"/>
            <color indexed="81"/>
            <rFont val="Segoe UI"/>
            <family val="2"/>
          </rPr>
          <t xml:space="preserve">Quelle z.B. aus dem Hinweis im Kontoauszug zum Rateneinzug. 
</t>
        </r>
      </text>
    </comment>
    <comment ref="E53" authorId="0" shapeId="0">
      <text>
        <r>
          <rPr>
            <b/>
            <sz val="9"/>
            <color indexed="81"/>
            <rFont val="Segoe UI"/>
            <family val="2"/>
          </rPr>
          <t xml:space="preserve">Liquiditätsplanung:
</t>
        </r>
        <r>
          <rPr>
            <sz val="9"/>
            <color indexed="81"/>
            <rFont val="Segoe UI"/>
            <family val="2"/>
          </rPr>
          <t>quartalsweise Ratenzahlung herunterbrechen</t>
        </r>
      </text>
    </comment>
    <comment ref="A79" authorId="0" shapeId="0">
      <text>
        <r>
          <rPr>
            <b/>
            <sz val="9"/>
            <color indexed="81"/>
            <rFont val="Segoe UI"/>
            <family val="2"/>
          </rPr>
          <t>Wieser Axel:</t>
        </r>
        <r>
          <rPr>
            <sz val="9"/>
            <color indexed="81"/>
            <rFont val="Segoe UI"/>
            <family val="2"/>
          </rPr>
          <t xml:space="preserve">
in Abhängigkeit des KK-Saldos (Zeile 37)
</t>
        </r>
      </text>
    </comment>
    <comment ref="B80" authorId="0" shapeId="0">
      <text>
        <r>
          <rPr>
            <sz val="9"/>
            <color indexed="81"/>
            <rFont val="Segoe UI"/>
            <family val="2"/>
          </rPr>
          <t xml:space="preserve">Eingabe 
Ist-Zinssatz
</t>
        </r>
      </text>
    </comment>
    <comment ref="A84" authorId="0" shapeId="0">
      <text>
        <r>
          <rPr>
            <b/>
            <sz val="9"/>
            <color indexed="81"/>
            <rFont val="Segoe UI"/>
            <family val="2"/>
          </rPr>
          <t>Liquiditätsplanungl:</t>
        </r>
        <r>
          <rPr>
            <sz val="9"/>
            <color indexed="81"/>
            <rFont val="Segoe UI"/>
            <family val="2"/>
          </rPr>
          <t xml:space="preserve">
B
ei unterjähriger Ermittlung der Kennzahlen darauf geachtet wird auf den unterjährigen Zeitraum heruntergebrochen werden muss 
         (z.B. Kennzahlen per 31.03.2020: *90 Tage/360 Tage) 
</t>
        </r>
      </text>
    </comment>
  </commentList>
</comments>
</file>

<file path=xl/sharedStrings.xml><?xml version="1.0" encoding="utf-8"?>
<sst xmlns="http://schemas.openxmlformats.org/spreadsheetml/2006/main" count="189" uniqueCount="160">
  <si>
    <t>Kunde:</t>
  </si>
  <si>
    <t>I. Umsatzplanung</t>
  </si>
  <si>
    <t>Einnahmen/Umsätze "Normalverlauf"</t>
  </si>
  <si>
    <t>Prognose Entwicklung (%)</t>
  </si>
  <si>
    <t>Umsatzerwartung / 
Planeinnahmen</t>
  </si>
  <si>
    <t>II. Kostenplanung</t>
  </si>
  <si>
    <t>Fixkosten</t>
  </si>
  <si>
    <t>Personalkosten</t>
  </si>
  <si>
    <t>Miete</t>
  </si>
  <si>
    <t>sonstige Fixkosten</t>
  </si>
  <si>
    <t>Kapitaldienst</t>
  </si>
  <si>
    <t>KK-Zinsaufwand</t>
  </si>
  <si>
    <t>sonstiges (z.B. Leasingraten)</t>
  </si>
  <si>
    <t>Summe Fixkosten</t>
  </si>
  <si>
    <t>Variable Kosten</t>
  </si>
  <si>
    <t>Materialeinsatz</t>
  </si>
  <si>
    <t>Fremdleistungen</t>
  </si>
  <si>
    <t>sonstige variable Kosten</t>
  </si>
  <si>
    <t>Summe variable Kosten</t>
  </si>
  <si>
    <t>Summe Kosten</t>
  </si>
  <si>
    <t>mögliche Privateinlagen (+) / -Entnahmen (-)</t>
  </si>
  <si>
    <t>Steuerzahlungen (-) / Erstattungen (+)</t>
  </si>
  <si>
    <t>Anlaufkosten für Normalbetrieb (-)</t>
  </si>
  <si>
    <t>Sonstiges (+) (-)</t>
  </si>
  <si>
    <t>Überschuss / Unterdeckung</t>
  </si>
  <si>
    <t>Saldo KK-Konto</t>
  </si>
  <si>
    <t>KK-Kreditlinie</t>
  </si>
  <si>
    <t>verfügbare Liquidät</t>
  </si>
  <si>
    <t>Planungshilfen</t>
  </si>
  <si>
    <t>II. Fremddarlehen</t>
  </si>
  <si>
    <t>III. Kapitaldienst Gesamt</t>
  </si>
  <si>
    <t>III. KK-Zinsaufwand</t>
  </si>
  <si>
    <t>Zinssatz</t>
  </si>
  <si>
    <t>Rudimentäre KK-Bedarfsrechnung</t>
  </si>
  <si>
    <t>Lagerbestand</t>
  </si>
  <si>
    <t>Debitoren</t>
  </si>
  <si>
    <t>Kreditoren</t>
  </si>
  <si>
    <t>KK-Bedarf</t>
  </si>
  <si>
    <t>Zinsen (Nospa-Darlehen)</t>
  </si>
  <si>
    <t>Tilgung (Nospa-Darlehen)</t>
  </si>
  <si>
    <t>Zinsen (Drittbanken)</t>
  </si>
  <si>
    <t>Tilgung (Drittbanken)</t>
  </si>
  <si>
    <t>I. Nospa-Darlehen</t>
  </si>
  <si>
    <t>Jahreswerte</t>
  </si>
  <si>
    <t>(p.a.)</t>
  </si>
  <si>
    <t>manuelle Eingabe</t>
  </si>
  <si>
    <t>Aktuell:</t>
  </si>
  <si>
    <t>Zins-Tilgungsrechner (Ermittlung Zins- und Tilgungsanteile)</t>
  </si>
  <si>
    <t xml:space="preserve">Darlehen Nr. </t>
  </si>
  <si>
    <t>Summe</t>
  </si>
  <si>
    <t>Darlehen Nr.</t>
  </si>
  <si>
    <t>Kontonummer</t>
  </si>
  <si>
    <t>Monat 1</t>
  </si>
  <si>
    <t>aktuelle Restschuld</t>
  </si>
  <si>
    <t>Gesamtdarlehen</t>
  </si>
  <si>
    <t>Kennzahlen</t>
  </si>
  <si>
    <t>Monat 2</t>
  </si>
  <si>
    <t>Modelling</t>
  </si>
  <si>
    <t>Monat 3</t>
  </si>
  <si>
    <t>mtl. Rate</t>
  </si>
  <si>
    <t>mtl. Raten</t>
  </si>
  <si>
    <t>Modell</t>
  </si>
  <si>
    <t>Monat 4</t>
  </si>
  <si>
    <t>Zinsanteil</t>
  </si>
  <si>
    <t>p.a.</t>
  </si>
  <si>
    <t>Zinsdurchschnitt</t>
  </si>
  <si>
    <t>Monat 5</t>
  </si>
  <si>
    <t>Tilgungsanteil</t>
  </si>
  <si>
    <t>Tilgungssatz</t>
  </si>
  <si>
    <t>Monat 6</t>
  </si>
  <si>
    <t>Monat 7</t>
  </si>
  <si>
    <t>Eingabe der Darlehensnummer, aktuelle Restschuld, Zinssatz sowie der mtl. Rate</t>
  </si>
  <si>
    <t>Monat 8</t>
  </si>
  <si>
    <t>Monat 9</t>
  </si>
  <si>
    <t>= Eingabefelder (soweit relevant)</t>
  </si>
  <si>
    <t>= Rechenfelder / Beschriftungen (gesperrte Zellen)</t>
  </si>
  <si>
    <t>Monat 10</t>
  </si>
  <si>
    <t>Monat 11</t>
  </si>
  <si>
    <t>Monat 12</t>
  </si>
  <si>
    <t>Prognose 1 Jahr</t>
  </si>
  <si>
    <t>Hinweise / Ergänzungen</t>
  </si>
  <si>
    <t>Eingabe des Jahresumsatzes im Normalbetrieb (z.B. aus G+V, BWA, Planung)</t>
  </si>
  <si>
    <t>Planung des voraussichtlichen Geschäftsverlaufs in der Krise (100 %=Normalverlauf)</t>
  </si>
  <si>
    <t>Erfassung der Personalkosten, ohne Aushilfen, Leiharbeiter und Kurzarbeitergeld</t>
  </si>
  <si>
    <t>Erfassung der Mietzahlungen (Jahreswert)</t>
  </si>
  <si>
    <t>Erfassung weiterer Fixkosten (Jahreswerte)</t>
  </si>
  <si>
    <t xml:space="preserve">Eingabe der Zinsaufwendungen aus dem Kontokorrent-Kredit/Dispokredit (Hilfsweise Berechnung siehe unten, siehe Kapitaldienst III.) </t>
  </si>
  <si>
    <t>Ermittlung über die Planungshilfe "Kapitaldienst" (s.u.), Werte werden übertragen</t>
  </si>
  <si>
    <t>Erfassung sonstiger Finanzierungskosten (z.B. Leasingraten)</t>
  </si>
  <si>
    <t>Erfassung des Materialaufwands (im normalen Geschäftsverlauf, z.B. aus Bilanz, betriebswirtschaftliche Auswertung)</t>
  </si>
  <si>
    <t>Erfassung weiterer variabler Kosten (Jahreswerte)</t>
  </si>
  <si>
    <t>Entnahmen: sollten nur die dringend notwendigen Aufwändungen enthalten, die zur Bedienung aller privaten Verbindlichkeiten und der Bestreitung des Lebensunterhalts erforderlich sind!</t>
  </si>
  <si>
    <t>Aufwendungen für den Hochlauf in den Normalbetrieb; z.B. Wareneinkauf</t>
  </si>
  <si>
    <t>Feld für weitere Kosten oder Einnahmen</t>
  </si>
  <si>
    <t>aktueller Kontostand</t>
  </si>
  <si>
    <t>aktuelle Kreditlinie (KK-Kredit, Dispositionskredit)</t>
  </si>
  <si>
    <t>???</t>
  </si>
  <si>
    <t>In Abhängigkeit von der Umsatzentwicklung (manuelle Änderungen sind möglich (Formeln werden dabei überschrieben)</t>
  </si>
  <si>
    <t>= manuelle Änderungen / Individualisierungen möglich (die Formeln werden dabei überschrieben)</t>
  </si>
  <si>
    <t>Frage</t>
  </si>
  <si>
    <t>1. Gibt es Abhängigkeiten (direkt/indirekt) im Einkauf / Verkauf aus Hubei/Wuhan bzw. sonstigen besonders betroffenen Regionen?</t>
  </si>
  <si>
    <t>2. Auswirkungen auf die wirtschaftliche und finanzielle Lage</t>
  </si>
  <si>
    <t>2.1 Erwarten Sie verlängerte Debitorenlaufzeiten?</t>
  </si>
  <si>
    <t>3. Produktbeschaffung / Sourcing</t>
  </si>
  <si>
    <t>3.1. Wie sind die Auswirkungen auf die Lagerhaltung?</t>
  </si>
  <si>
    <t>3.2 Wie schnell lässt sich der Materialeinkauf anpassen?</t>
  </si>
  <si>
    <t>4. Produktabsatz / Sales</t>
  </si>
  <si>
    <t>5. Wie stellt sich die Liquiditätssituation dar?</t>
  </si>
  <si>
    <t>5.1 Planen Sie verlängerte Kreditorenlaufzeiten?</t>
  </si>
  <si>
    <t>5.2. Haben Sie eine Liquiditätsplanung erstellt?</t>
  </si>
  <si>
    <t>6. Ist ein Notfallplan zur Aufrechterhaltung des operativen Betriebes vorhanden?</t>
  </si>
  <si>
    <t>7. Können Sie Instrumente der öffentlichen Hand nutzen? (z.B. Kurzarbeitergeld, Entschädigung für Personalkosten bei von Quarantäne betroffenen Beschäftigten, Steuerstundung etc.)</t>
  </si>
  <si>
    <t>8. Welche weiteren Möglichkeiten gibt es zur Reduzierung von variablen Kosten bzw. weiteren Aufwendungen?</t>
  </si>
  <si>
    <t>Einschätzung</t>
  </si>
  <si>
    <t>Ja</t>
  </si>
  <si>
    <t>keine materiellen Auswirkungen</t>
  </si>
  <si>
    <t>weiterhin problemlos</t>
  </si>
  <si>
    <t>Lagerbestand verderbliche Ware</t>
  </si>
  <si>
    <t>schnell/unmittelbar</t>
  </si>
  <si>
    <t>bereits Störungen</t>
  </si>
  <si>
    <t>Nein</t>
  </si>
  <si>
    <t>Ja, aber veraltet</t>
  </si>
  <si>
    <t>Ja, operatives Handeln ist im Krisenfall gewährleistet</t>
  </si>
  <si>
    <t>Nein, nicht möglich und/oder nicht sinnvoll</t>
  </si>
  <si>
    <t>Bemerkungen/Hinweise</t>
  </si>
  <si>
    <t>Informationen und Weblinks:</t>
  </si>
  <si>
    <t>Arbeitsagentur Kurzarbeitergeld Übersicht</t>
  </si>
  <si>
    <t>Robert-Koch-Institut</t>
  </si>
  <si>
    <t>Bundesgesundheitsministerium</t>
  </si>
  <si>
    <t>Nospa/Corona</t>
  </si>
  <si>
    <t xml:space="preserve">Land S.-H.: Informationen zu Corona </t>
  </si>
  <si>
    <r>
      <rPr>
        <b/>
        <u/>
        <sz val="8"/>
        <color theme="4"/>
        <rFont val="Arial"/>
        <family val="2"/>
      </rPr>
      <t>KfW-Corona-Hilfe</t>
    </r>
    <r>
      <rPr>
        <u/>
        <sz val="8"/>
        <color theme="4"/>
        <rFont val="Arial"/>
        <family val="2"/>
      </rPr>
      <t>: Kredite für Unternehmen</t>
    </r>
  </si>
  <si>
    <r>
      <rPr>
        <b/>
        <sz val="8"/>
        <color rgb="FFFF0000"/>
        <rFont val="Arial"/>
        <family val="2"/>
      </rPr>
      <t>Disclaimer / Warnhinweise: _x000D_</t>
    </r>
    <r>
      <rPr>
        <sz val="8"/>
        <rFont val="Arial"/>
        <family val="2"/>
      </rPr>
      <t xml:space="preserve">
_x000D_Bei den Ergebnissen der Liquiditätsplanung handelt es sich um beispielhafte Prognoserechnungen. Für die Richtigkeit der Angaben kann keine Gewährleistung übernommen werden. 
Die Ergebnisse (siehe oben) sind tatsächlich zu validieren und ersetzen nicht eine unternehmensindividuelle Bewertung der Liquiditätsentwicklung.</t>
    </r>
  </si>
  <si>
    <t>Höchster Liquiditätsbedarf</t>
  </si>
  <si>
    <t>Dropdown-Menüs</t>
  </si>
  <si>
    <t>bereits jetzt erwartet</t>
  </si>
  <si>
    <t>erst bei länger andauernder Krise</t>
  </si>
  <si>
    <t>keine Auswirkungen</t>
  </si>
  <si>
    <t>Lagerbestand wird erhöht</t>
  </si>
  <si>
    <t>mit zeitlicher Verzögerung</t>
  </si>
  <si>
    <t>noch keine Aussage möglich</t>
  </si>
  <si>
    <t>Ja, auf Basis Umsatzprognose</t>
  </si>
  <si>
    <t>Nein, Geschäftsbetrieb müsste temporär eingestellt werden</t>
  </si>
  <si>
    <t>Ja, kann ich (teilweise) nutzen</t>
  </si>
  <si>
    <t>Ja, bereits (teilweise) beantragt</t>
  </si>
  <si>
    <t>Liquiditätsplanung (Angaben in Euro)</t>
  </si>
  <si>
    <t>unbekannt</t>
  </si>
  <si>
    <t>signifikante Beschaffungsstörung</t>
  </si>
  <si>
    <t>Lagerbestand mit verderblicher Ware</t>
  </si>
  <si>
    <t>deutlich verzögert</t>
  </si>
  <si>
    <t>signifikante Absatzstörung</t>
  </si>
  <si>
    <t>temporärer Engpass absehbar, Refinanzierung wahrscheinlich</t>
  </si>
  <si>
    <t>keine eindeutige Schätzung</t>
  </si>
  <si>
    <t>unbekannt bzw. in Prüfung</t>
  </si>
  <si>
    <t xml:space="preserve">Hilfestellung: Schauen Sie in Ihren Kontoauszug zum Rateneinzug. Dort finden Sie im Verwendungszweck den enstpsrechenden Saldo bzw. aktuelle Restschuld. </t>
  </si>
  <si>
    <t>bereits Engpässe</t>
  </si>
  <si>
    <t>Engpässe absehbar, Refinanzierung fraglich</t>
  </si>
  <si>
    <t>Eingaben/Erfassung über Hilfstabelle siehe unten (Kapitaldienst) - Achtung: manuelle Änderung erforderlich, wenn abweichende Zahlungstermine (z.B. quartalsweise) vereinbart wurden!</t>
  </si>
  <si>
    <t>Firma/Kundenname</t>
  </si>
  <si>
    <t>Kunden-/Kontonummer: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</si>
</sst>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_-;\-* #,##0_-;_-* &quot;-&quot;??_-;_-@_-"/>
    <numFmt numFmtId="165" formatCode="0\ &quot;Tage&quot;"/>
    <numFmt numFmtId="166" formatCode="_-* #,##0.00\ _€_-;\-* #,##0.00\ _€_-;_-* &quot;-&quot;??\ _€_-;_-@_-"/>
  </numFmts>
  <fonts count="28" x14ac:knownFonts="1">
    <font>
      <sz val="11"/>
      <color theme="1"/>
      <name val="Calibri"/>
      <family val="2"/>
      <scheme val="minor"/>
    </font>
    <font>
      <sz val="11"/>
      <color theme="1"/>
      <name val="Calibri"/>
      <family val="2"/>
      <scheme val="minor"/>
    </font>
    <font>
      <b/>
      <sz val="10"/>
      <name val="Arial"/>
      <family val="2"/>
    </font>
    <font>
      <b/>
      <sz val="10"/>
      <color rgb="FFFF0000"/>
      <name val="Arial"/>
      <family val="2"/>
    </font>
    <font>
      <sz val="10"/>
      <name val="Arial"/>
      <family val="2"/>
    </font>
    <font>
      <b/>
      <sz val="12"/>
      <name val="Arial"/>
      <family val="2"/>
    </font>
    <font>
      <b/>
      <sz val="9"/>
      <color indexed="81"/>
      <name val="Segoe UI"/>
      <family val="2"/>
    </font>
    <font>
      <sz val="9"/>
      <color indexed="81"/>
      <name val="Segoe UI"/>
      <family val="2"/>
    </font>
    <font>
      <sz val="12"/>
      <name val="Arial"/>
      <family val="2"/>
    </font>
    <font>
      <sz val="10"/>
      <color theme="4" tint="0.79998168889431442"/>
      <name val="Arial"/>
      <family val="2"/>
    </font>
    <font>
      <sz val="8"/>
      <name val="Arial"/>
      <family val="2"/>
    </font>
    <font>
      <sz val="10"/>
      <color theme="0" tint="-0.249977111117893"/>
      <name val="Arial"/>
      <family val="2"/>
    </font>
    <font>
      <b/>
      <sz val="8"/>
      <color rgb="FFFF0000"/>
      <name val="Arial"/>
      <family val="2"/>
    </font>
    <font>
      <sz val="10"/>
      <color theme="0" tint="-0.34998626667073579"/>
      <name val="Arial"/>
      <family val="2"/>
    </font>
    <font>
      <sz val="11"/>
      <color theme="1"/>
      <name val="Arial"/>
      <family val="2"/>
    </font>
    <font>
      <sz val="10"/>
      <color theme="1"/>
      <name val="Arial"/>
      <family val="2"/>
    </font>
    <font>
      <b/>
      <sz val="8"/>
      <color theme="1"/>
      <name val="Arial"/>
      <family val="2"/>
    </font>
    <font>
      <sz val="8"/>
      <color theme="1"/>
      <name val="Arial"/>
      <family val="2"/>
    </font>
    <font>
      <u/>
      <sz val="10"/>
      <color theme="10"/>
      <name val="Arial"/>
      <family val="2"/>
    </font>
    <font>
      <u/>
      <sz val="8"/>
      <color theme="10"/>
      <name val="Arial"/>
      <family val="2"/>
    </font>
    <font>
      <sz val="11"/>
      <color theme="4"/>
      <name val="Calibri"/>
      <family val="2"/>
      <scheme val="minor"/>
    </font>
    <font>
      <u/>
      <sz val="8"/>
      <color theme="4"/>
      <name val="Arial"/>
      <family val="2"/>
    </font>
    <font>
      <b/>
      <u/>
      <sz val="8"/>
      <color theme="4"/>
      <name val="Arial"/>
      <family val="2"/>
    </font>
    <font>
      <b/>
      <sz val="12"/>
      <color rgb="FFFF0000"/>
      <name val="Arial"/>
      <family val="2"/>
    </font>
    <font>
      <b/>
      <sz val="10"/>
      <color theme="1"/>
      <name val="Arial"/>
      <family val="2"/>
    </font>
    <font>
      <sz val="12"/>
      <color theme="1"/>
      <name val="Arial"/>
      <family val="2"/>
    </font>
    <font>
      <b/>
      <sz val="12"/>
      <color theme="1"/>
      <name val="Arial"/>
      <family val="2"/>
    </font>
    <font>
      <sz val="8"/>
      <color theme="0" tint="-0.34998626667073579"/>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79998168889431442"/>
        <bgColor indexed="64"/>
      </patternFill>
    </fill>
  </fills>
  <borders count="19">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top style="hair">
        <color indexed="64"/>
      </top>
      <bottom style="hair">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style="hair">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8" fillId="0" borderId="0" applyNumberFormat="0" applyFill="0" applyBorder="0" applyAlignment="0" applyProtection="0"/>
  </cellStyleXfs>
  <cellXfs count="182">
    <xf numFmtId="0" fontId="0" fillId="0" borderId="0" xfId="0"/>
    <xf numFmtId="0" fontId="4" fillId="2" borderId="3" xfId="0" applyFont="1" applyFill="1" applyBorder="1" applyAlignment="1" applyProtection="1">
      <alignment horizontal="left" indent="1"/>
    </xf>
    <xf numFmtId="0" fontId="2" fillId="2" borderId="3" xfId="0" applyFont="1" applyFill="1" applyBorder="1" applyAlignment="1" applyProtection="1">
      <alignment horizontal="left" indent="1"/>
    </xf>
    <xf numFmtId="0" fontId="2" fillId="2" borderId="3" xfId="0" applyFont="1" applyFill="1" applyBorder="1" applyProtection="1"/>
    <xf numFmtId="0" fontId="2" fillId="2" borderId="3" xfId="0" applyFont="1" applyFill="1" applyBorder="1" applyAlignment="1" applyProtection="1">
      <alignment vertical="center"/>
    </xf>
    <xf numFmtId="0" fontId="4" fillId="2" borderId="3" xfId="0" applyFont="1" applyFill="1" applyBorder="1" applyAlignment="1" applyProtection="1">
      <alignment vertical="center"/>
    </xf>
    <xf numFmtId="164" fontId="2" fillId="2" borderId="3" xfId="0" applyNumberFormat="1" applyFont="1" applyFill="1" applyBorder="1" applyAlignment="1" applyProtection="1">
      <alignment vertical="center"/>
    </xf>
    <xf numFmtId="9" fontId="2" fillId="5" borderId="3" xfId="2" applyNumberFormat="1" applyFont="1" applyFill="1" applyBorder="1" applyAlignment="1" applyProtection="1">
      <alignment horizontal="right" indent="2"/>
      <protection locked="0"/>
    </xf>
    <xf numFmtId="164" fontId="2" fillId="5" borderId="3" xfId="1" applyNumberFormat="1" applyFont="1" applyFill="1" applyBorder="1" applyAlignment="1" applyProtection="1">
      <alignment horizontal="right"/>
      <protection locked="0"/>
    </xf>
    <xf numFmtId="164" fontId="4" fillId="5" borderId="3" xfId="1" applyNumberFormat="1" applyFont="1" applyFill="1" applyBorder="1" applyAlignment="1" applyProtection="1">
      <alignment horizontal="right"/>
      <protection locked="0"/>
    </xf>
    <xf numFmtId="164" fontId="5" fillId="5" borderId="3" xfId="1" applyNumberFormat="1" applyFont="1" applyFill="1" applyBorder="1" applyAlignment="1" applyProtection="1">
      <alignment horizontal="right"/>
      <protection locked="0"/>
    </xf>
    <xf numFmtId="164" fontId="14" fillId="5" borderId="0" xfId="1" applyNumberFormat="1" applyFont="1" applyFill="1" applyBorder="1" applyProtection="1">
      <protection locked="0"/>
    </xf>
    <xf numFmtId="165" fontId="14" fillId="5" borderId="0" xfId="0" applyNumberFormat="1" applyFont="1" applyFill="1" applyBorder="1" applyProtection="1">
      <protection locked="0"/>
    </xf>
    <xf numFmtId="4" fontId="2" fillId="5" borderId="3" xfId="1" applyNumberFormat="1" applyFont="1" applyFill="1" applyBorder="1" applyAlignment="1" applyProtection="1">
      <alignment horizontal="right"/>
      <protection locked="0"/>
    </xf>
    <xf numFmtId="0" fontId="15" fillId="0" borderId="0" xfId="3" applyFont="1" applyAlignment="1">
      <alignment wrapText="1"/>
    </xf>
    <xf numFmtId="0" fontId="17" fillId="0" borderId="0" xfId="3" applyFont="1" applyAlignment="1">
      <alignment wrapText="1"/>
    </xf>
    <xf numFmtId="0" fontId="17" fillId="0" borderId="0" xfId="3" applyFont="1" applyAlignment="1">
      <alignment vertical="center" wrapText="1"/>
    </xf>
    <xf numFmtId="0" fontId="15" fillId="0" borderId="0" xfId="3" applyFont="1"/>
    <xf numFmtId="0" fontId="15" fillId="0" borderId="0" xfId="3" applyFont="1" applyAlignment="1">
      <alignment vertical="center"/>
    </xf>
    <xf numFmtId="0" fontId="17" fillId="0" borderId="0" xfId="3" applyFont="1"/>
    <xf numFmtId="0" fontId="18" fillId="0" borderId="0" xfId="4" applyAlignment="1">
      <alignment vertical="center" wrapText="1"/>
    </xf>
    <xf numFmtId="0" fontId="19" fillId="0" borderId="0" xfId="4" applyFont="1" applyAlignment="1">
      <alignment vertical="center"/>
    </xf>
    <xf numFmtId="0" fontId="19" fillId="0" borderId="0" xfId="4" applyFont="1" applyAlignment="1">
      <alignment horizontal="left" vertical="center"/>
    </xf>
    <xf numFmtId="0" fontId="5" fillId="2" borderId="0" xfId="0" applyFont="1" applyFill="1" applyAlignment="1">
      <alignment vertical="center"/>
    </xf>
    <xf numFmtId="0" fontId="16" fillId="0" borderId="0" xfId="3" applyFont="1" applyAlignment="1">
      <alignment wrapText="1"/>
    </xf>
    <xf numFmtId="0" fontId="20" fillId="0" borderId="0" xfId="0" applyFont="1"/>
    <xf numFmtId="0" fontId="2" fillId="2" borderId="0" xfId="0" applyFont="1" applyFill="1" applyAlignment="1">
      <alignment vertical="center"/>
    </xf>
    <xf numFmtId="0" fontId="24" fillId="2" borderId="3" xfId="3" applyFont="1" applyFill="1" applyBorder="1" applyAlignment="1">
      <alignment horizontal="center" wrapText="1"/>
    </xf>
    <xf numFmtId="0" fontId="24" fillId="2" borderId="3" xfId="3" applyFont="1" applyFill="1" applyBorder="1" applyAlignment="1">
      <alignment vertical="center" wrapText="1"/>
    </xf>
    <xf numFmtId="0" fontId="24" fillId="2" borderId="3" xfId="3" applyFont="1" applyFill="1" applyBorder="1" applyAlignment="1">
      <alignment horizontal="left" vertical="center" wrapText="1" indent="1"/>
    </xf>
    <xf numFmtId="16" fontId="24" fillId="2" borderId="3" xfId="3" applyNumberFormat="1" applyFont="1" applyFill="1" applyBorder="1" applyAlignment="1">
      <alignment horizontal="left" vertical="center" wrapText="1" indent="1"/>
    </xf>
    <xf numFmtId="0" fontId="5" fillId="2" borderId="3" xfId="0" applyFont="1" applyFill="1" applyBorder="1" applyProtection="1"/>
    <xf numFmtId="0" fontId="2" fillId="0" borderId="0" xfId="0" applyFont="1" applyAlignment="1" applyProtection="1">
      <alignment vertical="center"/>
      <protection locked="0"/>
    </xf>
    <xf numFmtId="0" fontId="14" fillId="0" borderId="0" xfId="0" applyFont="1" applyProtection="1">
      <protection locked="0"/>
    </xf>
    <xf numFmtId="0" fontId="11" fillId="0" borderId="0" xfId="0" applyFont="1" applyFill="1" applyBorder="1" applyAlignment="1" applyProtection="1">
      <protection locked="0"/>
    </xf>
    <xf numFmtId="0" fontId="14" fillId="0" borderId="0" xfId="0" applyFont="1" applyFill="1" applyProtection="1">
      <protection locked="0"/>
    </xf>
    <xf numFmtId="0" fontId="4" fillId="0" borderId="17" xfId="0" quotePrefix="1" applyFont="1" applyFill="1" applyBorder="1" applyAlignment="1" applyProtection="1">
      <alignment wrapText="1"/>
      <protection locked="0"/>
    </xf>
    <xf numFmtId="0" fontId="2" fillId="2" borderId="3" xfId="0" applyFont="1" applyFill="1" applyBorder="1" applyProtection="1">
      <protection locked="0"/>
    </xf>
    <xf numFmtId="0" fontId="4" fillId="0" borderId="3" xfId="0" applyFont="1" applyBorder="1" applyProtection="1">
      <protection locked="0"/>
    </xf>
    <xf numFmtId="164" fontId="14" fillId="2" borderId="3" xfId="1" applyNumberFormat="1" applyFont="1" applyFill="1" applyBorder="1" applyAlignment="1" applyProtection="1">
      <alignment horizontal="right"/>
      <protection locked="0"/>
    </xf>
    <xf numFmtId="0" fontId="4" fillId="0" borderId="3" xfId="0" applyFont="1" applyBorder="1" applyAlignment="1" applyProtection="1">
      <alignment vertical="center"/>
      <protection locked="0"/>
    </xf>
    <xf numFmtId="4" fontId="4" fillId="2" borderId="3" xfId="1" applyNumberFormat="1" applyFont="1" applyFill="1" applyBorder="1" applyAlignment="1" applyProtection="1">
      <alignment horizontal="right"/>
      <protection locked="0"/>
    </xf>
    <xf numFmtId="164" fontId="4" fillId="3" borderId="3" xfId="1" applyNumberFormat="1" applyFont="1" applyFill="1" applyBorder="1" applyAlignment="1" applyProtection="1">
      <alignment horizontal="right"/>
      <protection locked="0"/>
    </xf>
    <xf numFmtId="0" fontId="14" fillId="0" borderId="0" xfId="0" applyFont="1" applyAlignment="1" applyProtection="1">
      <alignment horizontal="center" vertical="center"/>
      <protection locked="0"/>
    </xf>
    <xf numFmtId="0" fontId="14" fillId="0" borderId="0" xfId="0" applyFont="1" applyBorder="1" applyProtection="1">
      <protection locked="0"/>
    </xf>
    <xf numFmtId="164" fontId="3" fillId="4" borderId="0" xfId="0" applyNumberFormat="1" applyFont="1" applyFill="1" applyBorder="1" applyAlignment="1" applyProtection="1">
      <protection locked="0"/>
    </xf>
    <xf numFmtId="0" fontId="2" fillId="0" borderId="0" xfId="0" applyFont="1" applyProtection="1">
      <protection locked="0"/>
    </xf>
    <xf numFmtId="0" fontId="4" fillId="0" borderId="0" xfId="0" applyFont="1" applyProtection="1">
      <protection locked="0"/>
    </xf>
    <xf numFmtId="0" fontId="3" fillId="0" borderId="0" xfId="0" applyFont="1" applyProtection="1">
      <protection locked="0"/>
    </xf>
    <xf numFmtId="0" fontId="3" fillId="0" borderId="4" xfId="0" applyFont="1" applyBorder="1" applyProtection="1">
      <protection locked="0"/>
    </xf>
    <xf numFmtId="0" fontId="2" fillId="0" borderId="7" xfId="0" applyFont="1" applyBorder="1" applyProtection="1">
      <protection locked="0"/>
    </xf>
    <xf numFmtId="0" fontId="14" fillId="0" borderId="7" xfId="0" applyFont="1" applyBorder="1" applyProtection="1">
      <protection locked="0"/>
    </xf>
    <xf numFmtId="0" fontId="4" fillId="0" borderId="3" xfId="0" applyFont="1" applyBorder="1" applyAlignment="1" applyProtection="1">
      <alignment horizontal="center"/>
      <protection locked="0"/>
    </xf>
    <xf numFmtId="0" fontId="10" fillId="0" borderId="3" xfId="0" applyFont="1" applyBorder="1" applyAlignment="1" applyProtection="1">
      <alignment horizontal="center"/>
      <protection locked="0"/>
    </xf>
    <xf numFmtId="0" fontId="4" fillId="0" borderId="13" xfId="0" applyFont="1" applyBorder="1" applyAlignment="1" applyProtection="1">
      <alignment horizontal="center"/>
      <protection locked="0"/>
    </xf>
    <xf numFmtId="0" fontId="2" fillId="0" borderId="5" xfId="0" applyFont="1" applyBorder="1" applyProtection="1">
      <protection locked="0"/>
    </xf>
    <xf numFmtId="0" fontId="2" fillId="0" borderId="0" xfId="0" applyFont="1" applyBorder="1" applyProtection="1">
      <protection locked="0"/>
    </xf>
    <xf numFmtId="0" fontId="4" fillId="0" borderId="5" xfId="0" applyFont="1" applyBorder="1" applyProtection="1">
      <protection locked="0"/>
    </xf>
    <xf numFmtId="0" fontId="4" fillId="0" borderId="0" xfId="0" applyFont="1" applyBorder="1" applyAlignment="1" applyProtection="1">
      <alignment horizontal="center"/>
      <protection locked="0"/>
    </xf>
    <xf numFmtId="0" fontId="10" fillId="0" borderId="0" xfId="0" applyFont="1" applyBorder="1" applyAlignment="1" applyProtection="1">
      <alignment horizontal="center"/>
      <protection locked="0"/>
    </xf>
    <xf numFmtId="43" fontId="4" fillId="0" borderId="0" xfId="1" applyFont="1" applyBorder="1" applyAlignment="1" applyProtection="1">
      <alignment horizontal="center"/>
      <protection locked="0"/>
    </xf>
    <xf numFmtId="0" fontId="4" fillId="0" borderId="7" xfId="0" applyFont="1" applyBorder="1" applyProtection="1">
      <protection locked="0"/>
    </xf>
    <xf numFmtId="0" fontId="4" fillId="0" borderId="6" xfId="0" applyFont="1" applyBorder="1" applyAlignment="1" applyProtection="1">
      <alignment horizontal="right"/>
      <protection locked="0"/>
    </xf>
    <xf numFmtId="0" fontId="4" fillId="0" borderId="7"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6" xfId="0" applyFont="1" applyBorder="1" applyProtection="1">
      <protection locked="0"/>
    </xf>
    <xf numFmtId="164" fontId="2" fillId="0" borderId="8" xfId="1" applyNumberFormat="1" applyFont="1" applyBorder="1" applyProtection="1">
      <protection locked="0"/>
    </xf>
    <xf numFmtId="164" fontId="2" fillId="0" borderId="12" xfId="1" applyNumberFormat="1" applyFont="1" applyBorder="1" applyProtection="1">
      <protection locked="0"/>
    </xf>
    <xf numFmtId="0" fontId="25" fillId="2" borderId="3" xfId="0" applyFont="1" applyFill="1" applyBorder="1" applyAlignment="1" applyProtection="1">
      <alignment horizontal="left" vertical="center" wrapText="1" indent="1"/>
    </xf>
    <xf numFmtId="0" fontId="4" fillId="2" borderId="3" xfId="0" applyFont="1" applyFill="1" applyBorder="1" applyAlignment="1" applyProtection="1">
      <alignment horizontal="left" vertical="center"/>
    </xf>
    <xf numFmtId="0" fontId="26" fillId="2" borderId="3" xfId="0" applyFont="1" applyFill="1" applyBorder="1" applyAlignment="1" applyProtection="1">
      <alignment horizontal="left" vertical="center"/>
    </xf>
    <xf numFmtId="0" fontId="5" fillId="2" borderId="3" xfId="0" applyFont="1" applyFill="1" applyBorder="1" applyAlignment="1" applyProtection="1">
      <alignment horizontal="left" indent="1"/>
    </xf>
    <xf numFmtId="2" fontId="2" fillId="2" borderId="3" xfId="0" applyNumberFormat="1" applyFont="1" applyFill="1" applyBorder="1" applyProtection="1"/>
    <xf numFmtId="2" fontId="2" fillId="2" borderId="13" xfId="0" applyNumberFormat="1" applyFont="1" applyFill="1" applyBorder="1" applyProtection="1"/>
    <xf numFmtId="2" fontId="2" fillId="2" borderId="0" xfId="0" applyNumberFormat="1" applyFont="1" applyFill="1" applyBorder="1" applyProtection="1"/>
    <xf numFmtId="2" fontId="2" fillId="2" borderId="11" xfId="0" applyNumberFormat="1" applyFont="1" applyFill="1" applyBorder="1" applyProtection="1"/>
    <xf numFmtId="43" fontId="2" fillId="2" borderId="3" xfId="0" applyNumberFormat="1" applyFont="1" applyFill="1" applyBorder="1" applyProtection="1"/>
    <xf numFmtId="43" fontId="2" fillId="2" borderId="3" xfId="1" applyFont="1" applyFill="1" applyBorder="1" applyAlignment="1" applyProtection="1">
      <alignment horizontal="left"/>
    </xf>
    <xf numFmtId="43" fontId="2" fillId="2" borderId="13" xfId="1" applyFont="1" applyFill="1" applyBorder="1" applyAlignment="1" applyProtection="1">
      <alignment horizontal="left"/>
    </xf>
    <xf numFmtId="0" fontId="2" fillId="2" borderId="3" xfId="0" applyFont="1" applyFill="1" applyBorder="1" applyAlignment="1" applyProtection="1">
      <alignment horizontal="center"/>
    </xf>
    <xf numFmtId="0" fontId="2" fillId="2" borderId="13" xfId="0" applyFont="1" applyFill="1" applyBorder="1" applyAlignment="1" applyProtection="1">
      <alignment horizontal="center"/>
    </xf>
    <xf numFmtId="0" fontId="2" fillId="2" borderId="0" xfId="0" applyFont="1" applyFill="1" applyBorder="1" applyProtection="1"/>
    <xf numFmtId="166" fontId="2" fillId="2" borderId="3" xfId="0" applyNumberFormat="1" applyFont="1" applyFill="1" applyBorder="1" applyProtection="1"/>
    <xf numFmtId="166" fontId="2" fillId="2" borderId="13" xfId="0" applyNumberFormat="1" applyFont="1" applyFill="1" applyBorder="1" applyProtection="1"/>
    <xf numFmtId="0" fontId="2" fillId="2" borderId="13" xfId="0" applyFont="1" applyFill="1" applyBorder="1" applyProtection="1"/>
    <xf numFmtId="10" fontId="2" fillId="2" borderId="3" xfId="2" applyNumberFormat="1" applyFont="1" applyFill="1" applyBorder="1" applyProtection="1"/>
    <xf numFmtId="10" fontId="2" fillId="2" borderId="13" xfId="2" applyNumberFormat="1" applyFont="1" applyFill="1" applyBorder="1" applyProtection="1"/>
    <xf numFmtId="0" fontId="2" fillId="2" borderId="1" xfId="0" applyFont="1" applyFill="1" applyBorder="1" applyAlignment="1" applyProtection="1">
      <alignment horizontal="center"/>
    </xf>
    <xf numFmtId="0" fontId="2" fillId="2" borderId="14" xfId="0" applyFont="1" applyFill="1" applyBorder="1" applyAlignment="1" applyProtection="1">
      <alignment horizontal="center"/>
    </xf>
    <xf numFmtId="165" fontId="15" fillId="2" borderId="0" xfId="0" applyNumberFormat="1" applyFont="1" applyFill="1" applyBorder="1" applyProtection="1"/>
    <xf numFmtId="164" fontId="15" fillId="2" borderId="11" xfId="0" applyNumberFormat="1" applyFont="1" applyFill="1" applyBorder="1" applyProtection="1"/>
    <xf numFmtId="164" fontId="2" fillId="2" borderId="8" xfId="1" applyNumberFormat="1" applyFont="1" applyFill="1" applyBorder="1" applyProtection="1"/>
    <xf numFmtId="0" fontId="14" fillId="2" borderId="9" xfId="0" applyFont="1" applyFill="1" applyBorder="1" applyAlignment="1" applyProtection="1"/>
    <xf numFmtId="0" fontId="14" fillId="2" borderId="15" xfId="0" applyFont="1" applyFill="1" applyBorder="1" applyAlignment="1" applyProtection="1"/>
    <xf numFmtId="0" fontId="3" fillId="2" borderId="3" xfId="0" applyFont="1" applyFill="1" applyBorder="1" applyAlignment="1" applyProtection="1">
      <alignment horizontal="center"/>
    </xf>
    <xf numFmtId="17" fontId="3" fillId="2" borderId="3" xfId="0" applyNumberFormat="1" applyFont="1" applyFill="1" applyBorder="1" applyAlignment="1" applyProtection="1">
      <alignment horizontal="center"/>
    </xf>
    <xf numFmtId="0" fontId="14" fillId="2" borderId="3" xfId="0" applyFont="1" applyFill="1" applyBorder="1" applyProtection="1"/>
    <xf numFmtId="164" fontId="14" fillId="2" borderId="3" xfId="0" applyNumberFormat="1" applyFont="1" applyFill="1" applyBorder="1" applyAlignment="1" applyProtection="1">
      <alignment vertical="center"/>
    </xf>
    <xf numFmtId="0" fontId="14" fillId="2" borderId="3" xfId="0" applyFont="1" applyFill="1" applyBorder="1" applyAlignment="1" applyProtection="1">
      <alignment horizontal="right"/>
    </xf>
    <xf numFmtId="0" fontId="2" fillId="2" borderId="3" xfId="0" applyFont="1" applyFill="1" applyBorder="1" applyAlignment="1" applyProtection="1">
      <alignment horizontal="right"/>
    </xf>
    <xf numFmtId="164" fontId="2" fillId="2" borderId="3" xfId="1" applyNumberFormat="1" applyFont="1" applyFill="1" applyBorder="1" applyAlignment="1" applyProtection="1">
      <alignment horizontal="right"/>
    </xf>
    <xf numFmtId="164" fontId="5" fillId="2" borderId="3" xfId="0" applyNumberFormat="1" applyFont="1" applyFill="1" applyBorder="1" applyAlignment="1" applyProtection="1">
      <alignment horizontal="right"/>
    </xf>
    <xf numFmtId="164" fontId="2" fillId="2" borderId="3" xfId="0" applyNumberFormat="1" applyFont="1" applyFill="1" applyBorder="1" applyAlignment="1" applyProtection="1">
      <alignment horizontal="right"/>
    </xf>
    <xf numFmtId="0" fontId="8" fillId="2" borderId="3" xfId="0" applyFont="1" applyFill="1" applyBorder="1" applyAlignment="1" applyProtection="1">
      <alignment horizontal="right"/>
    </xf>
    <xf numFmtId="164" fontId="8" fillId="2" borderId="3" xfId="1" applyNumberFormat="1" applyFont="1" applyFill="1" applyBorder="1" applyAlignment="1" applyProtection="1">
      <alignment horizontal="center" vertical="center"/>
    </xf>
    <xf numFmtId="164" fontId="8" fillId="2" borderId="3" xfId="1" applyNumberFormat="1" applyFont="1" applyFill="1" applyBorder="1" applyAlignment="1" applyProtection="1">
      <alignment horizontal="right"/>
    </xf>
    <xf numFmtId="164" fontId="8" fillId="2" borderId="3" xfId="0" applyNumberFormat="1" applyFont="1" applyFill="1" applyBorder="1" applyAlignment="1" applyProtection="1">
      <alignment horizontal="right"/>
    </xf>
    <xf numFmtId="0" fontId="15" fillId="5" borderId="3" xfId="3" applyFont="1" applyFill="1" applyBorder="1" applyAlignment="1" applyProtection="1">
      <alignment vertical="center" wrapText="1"/>
      <protection locked="0"/>
    </xf>
    <xf numFmtId="0" fontId="21" fillId="0" borderId="0" xfId="4" applyFont="1" applyAlignment="1" applyProtection="1">
      <alignment vertical="center" wrapText="1"/>
      <protection locked="0"/>
    </xf>
    <xf numFmtId="0" fontId="21" fillId="0" borderId="0" xfId="4" applyFont="1" applyAlignment="1" applyProtection="1">
      <alignment vertical="center"/>
      <protection locked="0"/>
    </xf>
    <xf numFmtId="0" fontId="21" fillId="0" borderId="0" xfId="4" applyFont="1" applyAlignment="1" applyProtection="1">
      <alignment horizontal="left" vertical="center"/>
      <protection locked="0"/>
    </xf>
    <xf numFmtId="0" fontId="21" fillId="0" borderId="0" xfId="4" applyFont="1" applyAlignment="1" applyProtection="1">
      <alignment wrapText="1"/>
      <protection locked="0"/>
    </xf>
    <xf numFmtId="0" fontId="15" fillId="5" borderId="3" xfId="0" applyFont="1" applyFill="1" applyBorder="1" applyProtection="1">
      <protection locked="0"/>
    </xf>
    <xf numFmtId="43" fontId="15" fillId="5" borderId="3" xfId="1" applyFont="1" applyFill="1" applyBorder="1" applyProtection="1">
      <protection locked="0"/>
    </xf>
    <xf numFmtId="10" fontId="15" fillId="5" borderId="3" xfId="2" applyNumberFormat="1" applyFont="1" applyFill="1" applyBorder="1" applyProtection="1">
      <protection locked="0"/>
    </xf>
    <xf numFmtId="2" fontId="15" fillId="2" borderId="3" xfId="0" applyNumberFormat="1" applyFont="1" applyFill="1" applyBorder="1" applyProtection="1"/>
    <xf numFmtId="2" fontId="15" fillId="2" borderId="13" xfId="0" applyNumberFormat="1" applyFont="1" applyFill="1" applyBorder="1" applyProtection="1"/>
    <xf numFmtId="164" fontId="15" fillId="2" borderId="0" xfId="0" applyNumberFormat="1" applyFont="1" applyFill="1" applyBorder="1" applyProtection="1"/>
    <xf numFmtId="10" fontId="15" fillId="5" borderId="8" xfId="2" applyNumberFormat="1" applyFont="1" applyFill="1" applyBorder="1" applyProtection="1">
      <protection locked="0"/>
    </xf>
    <xf numFmtId="0" fontId="15" fillId="0" borderId="8" xfId="0" applyFont="1" applyBorder="1" applyProtection="1">
      <protection locked="0"/>
    </xf>
    <xf numFmtId="0" fontId="15" fillId="0" borderId="12" xfId="0" applyFont="1" applyBorder="1" applyProtection="1">
      <protection locked="0"/>
    </xf>
    <xf numFmtId="0" fontId="2" fillId="0" borderId="0" xfId="0" applyFont="1" applyAlignment="1" applyProtection="1">
      <alignment vertical="center"/>
    </xf>
    <xf numFmtId="0" fontId="5" fillId="0" borderId="0" xfId="0" applyFont="1" applyAlignment="1" applyProtection="1">
      <alignment horizontal="right" vertical="center"/>
    </xf>
    <xf numFmtId="0" fontId="15" fillId="0" borderId="3" xfId="0" applyFont="1" applyBorder="1" applyProtection="1">
      <protection locked="0"/>
    </xf>
    <xf numFmtId="0" fontId="15" fillId="0" borderId="3" xfId="0" applyFont="1" applyBorder="1" applyAlignment="1" applyProtection="1">
      <alignment vertical="center"/>
      <protection locked="0"/>
    </xf>
    <xf numFmtId="0" fontId="2" fillId="2" borderId="3" xfId="0" applyFont="1" applyFill="1" applyBorder="1" applyAlignment="1" applyProtection="1">
      <alignment horizontal="center" vertical="center"/>
    </xf>
    <xf numFmtId="0" fontId="15" fillId="0" borderId="3" xfId="0" applyFont="1" applyBorder="1" applyAlignment="1" applyProtection="1">
      <alignment horizontal="center" vertical="center"/>
      <protection locked="0"/>
    </xf>
    <xf numFmtId="0" fontId="15" fillId="2" borderId="3" xfId="0" applyFont="1" applyFill="1" applyBorder="1" applyAlignment="1" applyProtection="1">
      <alignment horizontal="left" indent="1"/>
    </xf>
    <xf numFmtId="164" fontId="15" fillId="3" borderId="3" xfId="0" applyNumberFormat="1" applyFont="1" applyFill="1" applyBorder="1" applyAlignment="1" applyProtection="1">
      <alignment horizontal="right"/>
      <protection locked="0"/>
    </xf>
    <xf numFmtId="0" fontId="15" fillId="2" borderId="3" xfId="0" applyFont="1" applyFill="1" applyBorder="1" applyAlignment="1" applyProtection="1">
      <alignment horizontal="right"/>
    </xf>
    <xf numFmtId="0" fontId="15" fillId="0" borderId="0" xfId="0" applyFont="1" applyProtection="1">
      <protection locked="0"/>
    </xf>
    <xf numFmtId="43" fontId="15" fillId="0" borderId="0" xfId="1" applyFont="1" applyProtection="1">
      <protection locked="0"/>
    </xf>
    <xf numFmtId="0" fontId="15" fillId="0" borderId="7" xfId="0" applyFont="1" applyBorder="1" applyProtection="1">
      <protection locked="0"/>
    </xf>
    <xf numFmtId="0" fontId="15" fillId="0" borderId="10" xfId="0" applyFont="1" applyBorder="1" applyProtection="1">
      <protection locked="0"/>
    </xf>
    <xf numFmtId="0" fontId="15" fillId="0" borderId="5" xfId="0" applyFont="1" applyBorder="1" applyProtection="1">
      <protection locked="0"/>
    </xf>
    <xf numFmtId="0" fontId="15" fillId="0" borderId="0" xfId="0" applyFont="1" applyBorder="1" applyProtection="1">
      <protection locked="0"/>
    </xf>
    <xf numFmtId="43" fontId="15" fillId="0" borderId="0" xfId="1" applyFont="1" applyBorder="1" applyProtection="1">
      <protection locked="0"/>
    </xf>
    <xf numFmtId="0" fontId="15" fillId="2" borderId="0" xfId="0" applyFont="1" applyFill="1" applyBorder="1" applyProtection="1"/>
    <xf numFmtId="0" fontId="15" fillId="2" borderId="11" xfId="0" applyFont="1" applyFill="1" applyBorder="1" applyProtection="1"/>
    <xf numFmtId="0" fontId="15" fillId="0" borderId="11" xfId="0" applyFont="1" applyBorder="1" applyProtection="1">
      <protection locked="0"/>
    </xf>
    <xf numFmtId="0" fontId="15" fillId="0" borderId="4" xfId="0" applyFont="1" applyBorder="1" applyProtection="1">
      <protection locked="0"/>
    </xf>
    <xf numFmtId="17" fontId="15" fillId="0" borderId="7" xfId="0" applyNumberFormat="1" applyFont="1" applyBorder="1" applyAlignment="1" applyProtection="1">
      <alignment horizontal="center"/>
      <protection locked="0"/>
    </xf>
    <xf numFmtId="17" fontId="15" fillId="0" borderId="10" xfId="0" applyNumberFormat="1" applyFont="1" applyBorder="1" applyAlignment="1" applyProtection="1">
      <alignment horizontal="center"/>
      <protection locked="0"/>
    </xf>
    <xf numFmtId="164" fontId="15" fillId="6" borderId="3" xfId="0" applyNumberFormat="1" applyFont="1" applyFill="1" applyBorder="1" applyAlignment="1" applyProtection="1">
      <alignment horizontal="right"/>
      <protection locked="0"/>
    </xf>
    <xf numFmtId="164" fontId="15" fillId="2" borderId="3" xfId="1" applyNumberFormat="1" applyFont="1" applyFill="1" applyBorder="1" applyAlignment="1" applyProtection="1">
      <alignment horizontal="right"/>
      <protection locked="0"/>
    </xf>
    <xf numFmtId="0" fontId="15" fillId="2" borderId="3" xfId="0" applyFont="1" applyFill="1" applyBorder="1" applyAlignment="1" applyProtection="1">
      <alignment horizontal="right"/>
      <protection locked="0"/>
    </xf>
    <xf numFmtId="164" fontId="15" fillId="6" borderId="3" xfId="1" applyNumberFormat="1" applyFont="1" applyFill="1" applyBorder="1" applyAlignment="1" applyProtection="1">
      <alignment horizontal="right"/>
      <protection locked="0"/>
    </xf>
    <xf numFmtId="0" fontId="15" fillId="2" borderId="3" xfId="0" applyFont="1" applyFill="1" applyBorder="1" applyProtection="1">
      <protection locked="0"/>
    </xf>
    <xf numFmtId="43" fontId="15" fillId="6" borderId="3" xfId="0" applyNumberFormat="1" applyFont="1" applyFill="1" applyBorder="1" applyAlignment="1" applyProtection="1">
      <alignment horizontal="right"/>
      <protection locked="0"/>
    </xf>
    <xf numFmtId="43" fontId="15" fillId="5" borderId="3" xfId="0" applyNumberFormat="1" applyFont="1" applyFill="1" applyBorder="1" applyAlignment="1" applyProtection="1">
      <alignment horizontal="right"/>
      <protection locked="0"/>
    </xf>
    <xf numFmtId="164" fontId="2" fillId="2" borderId="3" xfId="0" applyNumberFormat="1" applyFont="1" applyFill="1" applyBorder="1"/>
    <xf numFmtId="164" fontId="15" fillId="2" borderId="3" xfId="1" applyNumberFormat="1" applyFont="1" applyFill="1" applyBorder="1" applyAlignment="1" applyProtection="1">
      <alignment horizontal="right"/>
    </xf>
    <xf numFmtId="43" fontId="15" fillId="2" borderId="3" xfId="1" applyFont="1" applyFill="1" applyBorder="1" applyAlignment="1" applyProtection="1">
      <alignment horizontal="right"/>
    </xf>
    <xf numFmtId="164" fontId="9" fillId="2" borderId="3" xfId="1" applyNumberFormat="1" applyFont="1" applyFill="1" applyBorder="1" applyProtection="1"/>
    <xf numFmtId="164" fontId="2" fillId="2" borderId="3" xfId="0" applyNumberFormat="1" applyFont="1" applyFill="1" applyBorder="1" applyProtection="1"/>
    <xf numFmtId="164" fontId="27" fillId="2" borderId="3" xfId="1" applyNumberFormat="1" applyFont="1" applyFill="1" applyBorder="1" applyAlignment="1" applyProtection="1">
      <alignment horizontal="right"/>
    </xf>
    <xf numFmtId="0" fontId="15" fillId="5" borderId="0" xfId="0" applyFont="1" applyFill="1" applyBorder="1" applyAlignment="1" applyProtection="1">
      <alignment horizontal="right"/>
      <protection locked="0"/>
    </xf>
    <xf numFmtId="0" fontId="5" fillId="5" borderId="0" xfId="0" applyFont="1" applyFill="1" applyAlignment="1" applyProtection="1">
      <alignment horizontal="left" vertical="center"/>
      <protection locked="0"/>
    </xf>
    <xf numFmtId="0" fontId="3" fillId="5" borderId="0" xfId="0" quotePrefix="1" applyFont="1" applyFill="1" applyAlignment="1" applyProtection="1">
      <alignment horizontal="left"/>
    </xf>
    <xf numFmtId="0" fontId="4" fillId="2" borderId="0" xfId="0" quotePrefix="1" applyFont="1" applyFill="1" applyBorder="1" applyAlignment="1" applyProtection="1">
      <alignment horizontal="left"/>
    </xf>
    <xf numFmtId="0" fontId="23" fillId="2" borderId="3" xfId="0" applyFont="1" applyFill="1" applyBorder="1" applyAlignment="1" applyProtection="1">
      <alignment horizontal="right" vertical="center"/>
    </xf>
    <xf numFmtId="0" fontId="4" fillId="6" borderId="17" xfId="0" quotePrefix="1" applyFont="1" applyFill="1" applyBorder="1" applyAlignment="1" applyProtection="1">
      <alignment horizontal="left" wrapText="1"/>
    </xf>
    <xf numFmtId="0" fontId="23" fillId="2" borderId="16" xfId="0" applyFont="1" applyFill="1" applyBorder="1" applyAlignment="1" applyProtection="1">
      <alignment horizontal="left" vertical="center"/>
    </xf>
    <xf numFmtId="0" fontId="23" fillId="2" borderId="9" xfId="0" applyFont="1" applyFill="1" applyBorder="1" applyAlignment="1" applyProtection="1">
      <alignment horizontal="left" vertical="center"/>
    </xf>
    <xf numFmtId="0" fontId="10" fillId="0" borderId="0" xfId="0" applyFont="1" applyAlignment="1" applyProtection="1">
      <alignment horizontal="left" vertical="top" wrapText="1"/>
    </xf>
    <xf numFmtId="0" fontId="13" fillId="6" borderId="16" xfId="0" applyFont="1" applyFill="1" applyBorder="1" applyAlignment="1" applyProtection="1">
      <alignment horizontal="left"/>
    </xf>
    <xf numFmtId="0" fontId="13" fillId="6" borderId="9" xfId="0" applyFont="1" applyFill="1" applyBorder="1" applyAlignment="1" applyProtection="1">
      <alignment horizontal="left"/>
    </xf>
    <xf numFmtId="0" fontId="13" fillId="6" borderId="15" xfId="0" applyFont="1" applyFill="1" applyBorder="1" applyAlignment="1" applyProtection="1">
      <alignment horizontal="left"/>
    </xf>
    <xf numFmtId="0" fontId="3" fillId="2" borderId="1"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15" fillId="5" borderId="3" xfId="3" applyFont="1" applyFill="1" applyBorder="1" applyAlignment="1" applyProtection="1">
      <alignment vertical="top"/>
      <protection locked="0"/>
    </xf>
    <xf numFmtId="0" fontId="15" fillId="5" borderId="3" xfId="3" applyFont="1" applyFill="1" applyBorder="1" applyAlignment="1" applyProtection="1">
      <alignment horizontal="left" vertical="top"/>
      <protection locked="0"/>
    </xf>
    <xf numFmtId="0" fontId="24" fillId="2" borderId="1" xfId="3" applyFont="1" applyFill="1" applyBorder="1" applyAlignment="1">
      <alignment horizontal="left" vertical="top" wrapText="1"/>
    </xf>
    <xf numFmtId="0" fontId="24" fillId="2" borderId="18" xfId="3" applyFont="1" applyFill="1" applyBorder="1" applyAlignment="1">
      <alignment horizontal="left" vertical="top" wrapText="1"/>
    </xf>
    <xf numFmtId="0" fontId="24" fillId="2" borderId="2" xfId="3" applyFont="1" applyFill="1" applyBorder="1" applyAlignment="1">
      <alignment horizontal="left" vertical="top" wrapText="1"/>
    </xf>
    <xf numFmtId="0" fontId="5" fillId="2" borderId="0" xfId="0" applyFont="1" applyFill="1" applyAlignment="1">
      <alignment horizontal="left" vertical="center"/>
    </xf>
    <xf numFmtId="0" fontId="24" fillId="2" borderId="16" xfId="3" applyFont="1" applyFill="1" applyBorder="1" applyAlignment="1">
      <alignment horizontal="center"/>
    </xf>
    <xf numFmtId="0" fontId="24" fillId="2" borderId="9" xfId="3" applyFont="1" applyFill="1" applyBorder="1" applyAlignment="1">
      <alignment horizontal="center"/>
    </xf>
    <xf numFmtId="0" fontId="24" fillId="2" borderId="15" xfId="3" applyFont="1" applyFill="1" applyBorder="1" applyAlignment="1">
      <alignment horizontal="center"/>
    </xf>
    <xf numFmtId="0" fontId="15" fillId="5" borderId="16" xfId="3" applyFont="1" applyFill="1" applyBorder="1" applyAlignment="1" applyProtection="1">
      <alignment vertical="top"/>
      <protection locked="0"/>
    </xf>
    <xf numFmtId="0" fontId="15" fillId="5" borderId="9" xfId="3" applyFont="1" applyFill="1" applyBorder="1" applyAlignment="1" applyProtection="1">
      <alignment vertical="top"/>
      <protection locked="0"/>
    </xf>
    <xf numFmtId="0" fontId="15" fillId="5" borderId="15" xfId="3" applyFont="1" applyFill="1" applyBorder="1" applyAlignment="1" applyProtection="1">
      <alignment vertical="top"/>
      <protection locked="0"/>
    </xf>
  </cellXfs>
  <cellStyles count="5">
    <cellStyle name="Komma" xfId="1" builtinId="3"/>
    <cellStyle name="Link" xfId="4" builtinId="8"/>
    <cellStyle name="Prozent" xfId="2" builtinId="5"/>
    <cellStyle name="Standard" xfId="0" builtinId="0"/>
    <cellStyle name="Standard 2" xfId="3"/>
  </cellStyles>
  <dxfs count="80">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rki.de/DE/Home/homepage_node.html" TargetMode="External"/><Relationship Id="rId7" Type="http://schemas.openxmlformats.org/officeDocument/2006/relationships/hyperlink" Target="https://www.schleswig-holstein.de/DE/Schwerpunkte/Coronavirus/Allgemeines/allgemeines_node.html" TargetMode="External"/><Relationship Id="rId2" Type="http://schemas.openxmlformats.org/officeDocument/2006/relationships/hyperlink" Target="https://www.kfw.de/KfW-Konzern/Newsroom/Aktuelles/KfW-Corona-Hilfe-Unternehmen.html" TargetMode="External"/><Relationship Id="rId1" Type="http://schemas.openxmlformats.org/officeDocument/2006/relationships/hyperlink" Target="https://www.land.nrw/corona" TargetMode="External"/><Relationship Id="rId6" Type="http://schemas.openxmlformats.org/officeDocument/2006/relationships/hyperlink" Target="http://www.nospa.de/corona" TargetMode="External"/><Relationship Id="rId5" Type="http://schemas.openxmlformats.org/officeDocument/2006/relationships/hyperlink" Target="https://www.arbeitsagentur.de/unternehmen/finanziell/kurzarbeitergeld-uebersicht-kurzarbeitergeldformen" TargetMode="External"/><Relationship Id="rId4" Type="http://schemas.openxmlformats.org/officeDocument/2006/relationships/hyperlink" Target="https://www.bundesgesundheitsministerium.de/coronavirus.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88"/>
  <sheetViews>
    <sheetView tabSelected="1" zoomScaleNormal="100" workbookViewId="0">
      <selection activeCell="B14" sqref="B14"/>
    </sheetView>
  </sheetViews>
  <sheetFormatPr baseColWidth="10" defaultRowHeight="14.25" x14ac:dyDescent="0.2"/>
  <cols>
    <col min="1" max="1" width="47.28515625" style="33" customWidth="1"/>
    <col min="2" max="2" width="14.7109375" style="33" customWidth="1"/>
    <col min="3" max="4" width="13.7109375" style="33" bestFit="1" customWidth="1"/>
    <col min="5" max="14" width="13.7109375" style="33" customWidth="1"/>
    <col min="15" max="15" width="15.7109375" style="33" customWidth="1"/>
    <col min="16" max="16" width="172.28515625" style="33" bestFit="1" customWidth="1"/>
    <col min="17" max="16384" width="11.42578125" style="33"/>
  </cols>
  <sheetData>
    <row r="1" spans="1:16" ht="15.75" x14ac:dyDescent="0.2">
      <c r="A1" s="122" t="s">
        <v>0</v>
      </c>
      <c r="B1" s="157" t="s">
        <v>158</v>
      </c>
      <c r="C1" s="157"/>
      <c r="D1" s="157"/>
      <c r="E1" s="121" t="s">
        <v>159</v>
      </c>
      <c r="F1" s="121"/>
      <c r="G1" s="157" t="s">
        <v>96</v>
      </c>
      <c r="H1" s="157"/>
      <c r="I1" s="157"/>
      <c r="J1" s="32"/>
      <c r="K1" s="32"/>
    </row>
    <row r="2" spans="1:16" x14ac:dyDescent="0.2">
      <c r="L2" s="158" t="s">
        <v>74</v>
      </c>
      <c r="M2" s="158"/>
      <c r="N2" s="158"/>
      <c r="O2" s="158"/>
    </row>
    <row r="3" spans="1:16" x14ac:dyDescent="0.2">
      <c r="D3" s="34"/>
      <c r="E3" s="34"/>
      <c r="F3" s="34"/>
      <c r="G3" s="34"/>
      <c r="H3" s="34"/>
      <c r="I3" s="34"/>
      <c r="J3" s="34"/>
      <c r="K3" s="34"/>
      <c r="L3" s="159" t="s">
        <v>75</v>
      </c>
      <c r="M3" s="159"/>
      <c r="N3" s="159"/>
      <c r="O3" s="159"/>
    </row>
    <row r="4" spans="1:16" ht="29.25" customHeight="1" x14ac:dyDescent="0.2">
      <c r="C4" s="35"/>
      <c r="D4" s="35"/>
      <c r="E4" s="35"/>
      <c r="F4" s="35"/>
      <c r="L4" s="161" t="s">
        <v>98</v>
      </c>
      <c r="M4" s="161"/>
      <c r="N4" s="161"/>
      <c r="O4" s="161"/>
      <c r="P4" s="36"/>
    </row>
    <row r="5" spans="1:16" ht="15.75" x14ac:dyDescent="0.2">
      <c r="A5" s="162" t="s">
        <v>145</v>
      </c>
      <c r="B5" s="163"/>
      <c r="C5" s="92"/>
      <c r="D5" s="92"/>
      <c r="E5" s="92"/>
      <c r="F5" s="92"/>
      <c r="G5" s="92"/>
      <c r="H5" s="92"/>
      <c r="I5" s="92"/>
      <c r="J5" s="92"/>
      <c r="K5" s="92"/>
      <c r="L5" s="92"/>
      <c r="M5" s="92"/>
      <c r="N5" s="92"/>
      <c r="O5" s="93"/>
      <c r="P5" s="125" t="s">
        <v>80</v>
      </c>
    </row>
    <row r="6" spans="1:16" x14ac:dyDescent="0.2">
      <c r="A6" s="168" t="s">
        <v>1</v>
      </c>
      <c r="B6" s="94" t="s">
        <v>43</v>
      </c>
      <c r="C6" s="95" t="s">
        <v>52</v>
      </c>
      <c r="D6" s="95" t="s">
        <v>56</v>
      </c>
      <c r="E6" s="95" t="s">
        <v>58</v>
      </c>
      <c r="F6" s="95" t="s">
        <v>62</v>
      </c>
      <c r="G6" s="95" t="s">
        <v>66</v>
      </c>
      <c r="H6" s="95" t="s">
        <v>69</v>
      </c>
      <c r="I6" s="95" t="s">
        <v>70</v>
      </c>
      <c r="J6" s="95" t="s">
        <v>72</v>
      </c>
      <c r="K6" s="95" t="s">
        <v>73</v>
      </c>
      <c r="L6" s="95" t="s">
        <v>76</v>
      </c>
      <c r="M6" s="95" t="s">
        <v>77</v>
      </c>
      <c r="N6" s="95" t="s">
        <v>78</v>
      </c>
      <c r="O6" s="3" t="s">
        <v>79</v>
      </c>
      <c r="P6" s="123"/>
    </row>
    <row r="7" spans="1:16" x14ac:dyDescent="0.2">
      <c r="A7" s="169"/>
      <c r="B7" s="94" t="s">
        <v>44</v>
      </c>
      <c r="C7" s="96"/>
      <c r="D7" s="96"/>
      <c r="E7" s="96"/>
      <c r="F7" s="96"/>
      <c r="G7" s="96"/>
      <c r="H7" s="96"/>
      <c r="I7" s="96"/>
      <c r="J7" s="96"/>
      <c r="K7" s="96"/>
      <c r="L7" s="96"/>
      <c r="M7" s="96"/>
      <c r="N7" s="96"/>
      <c r="O7" s="3"/>
      <c r="P7" s="123"/>
    </row>
    <row r="8" spans="1:16" x14ac:dyDescent="0.2">
      <c r="A8" s="1" t="s">
        <v>2</v>
      </c>
      <c r="B8" s="8"/>
      <c r="C8" s="153">
        <f>$B$8/12</f>
        <v>0</v>
      </c>
      <c r="D8" s="153">
        <f t="shared" ref="D8:N8" si="0">$B$8/12</f>
        <v>0</v>
      </c>
      <c r="E8" s="153">
        <f t="shared" si="0"/>
        <v>0</v>
      </c>
      <c r="F8" s="153">
        <f t="shared" si="0"/>
        <v>0</v>
      </c>
      <c r="G8" s="153">
        <f t="shared" si="0"/>
        <v>0</v>
      </c>
      <c r="H8" s="153">
        <f t="shared" si="0"/>
        <v>0</v>
      </c>
      <c r="I8" s="153">
        <f t="shared" si="0"/>
        <v>0</v>
      </c>
      <c r="J8" s="153">
        <f t="shared" si="0"/>
        <v>0</v>
      </c>
      <c r="K8" s="153">
        <f t="shared" si="0"/>
        <v>0</v>
      </c>
      <c r="L8" s="153">
        <f t="shared" si="0"/>
        <v>0</v>
      </c>
      <c r="M8" s="153">
        <f t="shared" si="0"/>
        <v>0</v>
      </c>
      <c r="N8" s="153">
        <f t="shared" si="0"/>
        <v>0</v>
      </c>
      <c r="O8" s="154"/>
      <c r="P8" s="38" t="s">
        <v>81</v>
      </c>
    </row>
    <row r="9" spans="1:16" x14ac:dyDescent="0.2">
      <c r="A9" s="1" t="s">
        <v>3</v>
      </c>
      <c r="B9" s="147"/>
      <c r="C9" s="7">
        <v>1</v>
      </c>
      <c r="D9" s="7">
        <v>1</v>
      </c>
      <c r="E9" s="7">
        <v>1</v>
      </c>
      <c r="F9" s="7">
        <v>1</v>
      </c>
      <c r="G9" s="7">
        <v>1</v>
      </c>
      <c r="H9" s="7">
        <v>1</v>
      </c>
      <c r="I9" s="7">
        <v>1</v>
      </c>
      <c r="J9" s="7">
        <v>1</v>
      </c>
      <c r="K9" s="7">
        <v>1</v>
      </c>
      <c r="L9" s="7">
        <v>1</v>
      </c>
      <c r="M9" s="7">
        <v>1</v>
      </c>
      <c r="N9" s="7">
        <v>1</v>
      </c>
      <c r="O9" s="37"/>
      <c r="P9" s="38" t="s">
        <v>82</v>
      </c>
    </row>
    <row r="10" spans="1:16" ht="30" x14ac:dyDescent="0.2">
      <c r="A10" s="68" t="s">
        <v>4</v>
      </c>
      <c r="B10" s="97"/>
      <c r="C10" s="6">
        <f>C8*C9</f>
        <v>0</v>
      </c>
      <c r="D10" s="6">
        <f t="shared" ref="D10:N10" si="1">D8*D9</f>
        <v>0</v>
      </c>
      <c r="E10" s="6">
        <f t="shared" si="1"/>
        <v>0</v>
      </c>
      <c r="F10" s="6">
        <f t="shared" si="1"/>
        <v>0</v>
      </c>
      <c r="G10" s="6">
        <f t="shared" si="1"/>
        <v>0</v>
      </c>
      <c r="H10" s="6">
        <f t="shared" si="1"/>
        <v>0</v>
      </c>
      <c r="I10" s="6">
        <f t="shared" si="1"/>
        <v>0</v>
      </c>
      <c r="J10" s="6">
        <f t="shared" si="1"/>
        <v>0</v>
      </c>
      <c r="K10" s="6">
        <f t="shared" si="1"/>
        <v>0</v>
      </c>
      <c r="L10" s="6">
        <f t="shared" si="1"/>
        <v>0</v>
      </c>
      <c r="M10" s="6">
        <f t="shared" si="1"/>
        <v>0</v>
      </c>
      <c r="N10" s="6">
        <f t="shared" si="1"/>
        <v>0</v>
      </c>
      <c r="O10" s="6">
        <f>SUM(C10:N10)</f>
        <v>0</v>
      </c>
      <c r="P10" s="124"/>
    </row>
    <row r="11" spans="1:16" x14ac:dyDescent="0.2">
      <c r="A11" s="168" t="s">
        <v>5</v>
      </c>
      <c r="B11" s="96"/>
      <c r="C11" s="96"/>
      <c r="D11" s="96"/>
      <c r="E11" s="96"/>
      <c r="F11" s="96"/>
      <c r="G11" s="96"/>
      <c r="H11" s="96"/>
      <c r="I11" s="96"/>
      <c r="J11" s="96"/>
      <c r="K11" s="96"/>
      <c r="L11" s="96"/>
      <c r="M11" s="96"/>
      <c r="N11" s="96"/>
      <c r="O11" s="3"/>
      <c r="P11" s="123"/>
    </row>
    <row r="12" spans="1:16" x14ac:dyDescent="0.2">
      <c r="A12" s="169"/>
      <c r="B12" s="96"/>
      <c r="C12" s="96"/>
      <c r="D12" s="96"/>
      <c r="E12" s="96"/>
      <c r="F12" s="96"/>
      <c r="G12" s="96"/>
      <c r="H12" s="96"/>
      <c r="I12" s="96"/>
      <c r="J12" s="96"/>
      <c r="K12" s="96"/>
      <c r="L12" s="96"/>
      <c r="M12" s="96"/>
      <c r="N12" s="96"/>
      <c r="O12" s="3"/>
      <c r="P12" s="123"/>
    </row>
    <row r="13" spans="1:16" x14ac:dyDescent="0.2">
      <c r="A13" s="2" t="s">
        <v>6</v>
      </c>
      <c r="B13" s="98"/>
      <c r="C13" s="98"/>
      <c r="D13" s="98"/>
      <c r="E13" s="98"/>
      <c r="F13" s="98"/>
      <c r="G13" s="98"/>
      <c r="H13" s="98"/>
      <c r="I13" s="98"/>
      <c r="J13" s="98"/>
      <c r="K13" s="98"/>
      <c r="L13" s="98"/>
      <c r="M13" s="98"/>
      <c r="N13" s="98"/>
      <c r="O13" s="99"/>
      <c r="P13" s="123"/>
    </row>
    <row r="14" spans="1:16" x14ac:dyDescent="0.2">
      <c r="A14" s="127" t="s">
        <v>7</v>
      </c>
      <c r="B14" s="8"/>
      <c r="C14" s="143">
        <f>$B$14/12</f>
        <v>0</v>
      </c>
      <c r="D14" s="143">
        <f t="shared" ref="D14:N14" si="2">$B$14/12</f>
        <v>0</v>
      </c>
      <c r="E14" s="143">
        <f t="shared" si="2"/>
        <v>0</v>
      </c>
      <c r="F14" s="143">
        <f t="shared" si="2"/>
        <v>0</v>
      </c>
      <c r="G14" s="143">
        <f t="shared" si="2"/>
        <v>0</v>
      </c>
      <c r="H14" s="143">
        <f t="shared" si="2"/>
        <v>0</v>
      </c>
      <c r="I14" s="143">
        <f t="shared" si="2"/>
        <v>0</v>
      </c>
      <c r="J14" s="143">
        <f t="shared" si="2"/>
        <v>0</v>
      </c>
      <c r="K14" s="143">
        <f t="shared" si="2"/>
        <v>0</v>
      </c>
      <c r="L14" s="143">
        <f t="shared" si="2"/>
        <v>0</v>
      </c>
      <c r="M14" s="143">
        <f t="shared" si="2"/>
        <v>0</v>
      </c>
      <c r="N14" s="143">
        <f t="shared" si="2"/>
        <v>0</v>
      </c>
      <c r="O14" s="99"/>
      <c r="P14" s="123" t="s">
        <v>83</v>
      </c>
    </row>
    <row r="15" spans="1:16" x14ac:dyDescent="0.2">
      <c r="A15" s="127" t="s">
        <v>8</v>
      </c>
      <c r="B15" s="8"/>
      <c r="C15" s="143">
        <f>$B$15/12</f>
        <v>0</v>
      </c>
      <c r="D15" s="143">
        <f t="shared" ref="D15:M15" si="3">$B$15/12</f>
        <v>0</v>
      </c>
      <c r="E15" s="143">
        <f t="shared" si="3"/>
        <v>0</v>
      </c>
      <c r="F15" s="143">
        <f t="shared" si="3"/>
        <v>0</v>
      </c>
      <c r="G15" s="143">
        <f t="shared" si="3"/>
        <v>0</v>
      </c>
      <c r="H15" s="143">
        <f t="shared" si="3"/>
        <v>0</v>
      </c>
      <c r="I15" s="143">
        <f t="shared" si="3"/>
        <v>0</v>
      </c>
      <c r="J15" s="143">
        <f t="shared" si="3"/>
        <v>0</v>
      </c>
      <c r="K15" s="143">
        <f t="shared" si="3"/>
        <v>0</v>
      </c>
      <c r="L15" s="143">
        <f t="shared" si="3"/>
        <v>0</v>
      </c>
      <c r="M15" s="143">
        <f t="shared" si="3"/>
        <v>0</v>
      </c>
      <c r="N15" s="143">
        <f>$B$15/12</f>
        <v>0</v>
      </c>
      <c r="O15" s="99"/>
      <c r="P15" s="123" t="s">
        <v>84</v>
      </c>
    </row>
    <row r="16" spans="1:16" x14ac:dyDescent="0.2">
      <c r="A16" s="1" t="s">
        <v>9</v>
      </c>
      <c r="B16" s="8"/>
      <c r="C16" s="143">
        <f>$B$16/12</f>
        <v>0</v>
      </c>
      <c r="D16" s="143">
        <f t="shared" ref="D16:N16" si="4">$B$16/12</f>
        <v>0</v>
      </c>
      <c r="E16" s="143">
        <f t="shared" si="4"/>
        <v>0</v>
      </c>
      <c r="F16" s="143">
        <f t="shared" si="4"/>
        <v>0</v>
      </c>
      <c r="G16" s="143">
        <f t="shared" si="4"/>
        <v>0</v>
      </c>
      <c r="H16" s="143">
        <f t="shared" si="4"/>
        <v>0</v>
      </c>
      <c r="I16" s="143">
        <f t="shared" si="4"/>
        <v>0</v>
      </c>
      <c r="J16" s="143">
        <f t="shared" si="4"/>
        <v>0</v>
      </c>
      <c r="K16" s="143">
        <f t="shared" si="4"/>
        <v>0</v>
      </c>
      <c r="L16" s="143">
        <f t="shared" si="4"/>
        <v>0</v>
      </c>
      <c r="M16" s="143">
        <f t="shared" si="4"/>
        <v>0</v>
      </c>
      <c r="N16" s="143">
        <f t="shared" si="4"/>
        <v>0</v>
      </c>
      <c r="O16" s="99"/>
      <c r="P16" s="38" t="s">
        <v>85</v>
      </c>
    </row>
    <row r="17" spans="1:16" x14ac:dyDescent="0.2">
      <c r="A17" s="2" t="s">
        <v>10</v>
      </c>
      <c r="B17" s="144"/>
      <c r="C17" s="165" t="s">
        <v>157</v>
      </c>
      <c r="D17" s="166"/>
      <c r="E17" s="166"/>
      <c r="F17" s="166"/>
      <c r="G17" s="166"/>
      <c r="H17" s="166"/>
      <c r="I17" s="166"/>
      <c r="J17" s="166"/>
      <c r="K17" s="166"/>
      <c r="L17" s="166"/>
      <c r="M17" s="166"/>
      <c r="N17" s="167"/>
      <c r="O17" s="99"/>
      <c r="P17" s="123"/>
    </row>
    <row r="18" spans="1:16" x14ac:dyDescent="0.2">
      <c r="A18" s="1" t="s">
        <v>11</v>
      </c>
      <c r="B18" s="155" t="s">
        <v>45</v>
      </c>
      <c r="C18" s="9"/>
      <c r="D18" s="9"/>
      <c r="E18" s="9"/>
      <c r="F18" s="9"/>
      <c r="G18" s="9"/>
      <c r="H18" s="9"/>
      <c r="I18" s="9"/>
      <c r="J18" s="9"/>
      <c r="K18" s="9"/>
      <c r="L18" s="9"/>
      <c r="M18" s="9"/>
      <c r="N18" s="9"/>
      <c r="O18" s="99"/>
      <c r="P18" s="38" t="s">
        <v>86</v>
      </c>
    </row>
    <row r="19" spans="1:16" x14ac:dyDescent="0.2">
      <c r="A19" s="1" t="s">
        <v>38</v>
      </c>
      <c r="B19" s="145"/>
      <c r="C19" s="146">
        <f t="shared" ref="C19:N19" si="5">$F$60</f>
        <v>0</v>
      </c>
      <c r="D19" s="146">
        <f t="shared" si="5"/>
        <v>0</v>
      </c>
      <c r="E19" s="146">
        <f t="shared" si="5"/>
        <v>0</v>
      </c>
      <c r="F19" s="146">
        <f t="shared" si="5"/>
        <v>0</v>
      </c>
      <c r="G19" s="146">
        <f t="shared" si="5"/>
        <v>0</v>
      </c>
      <c r="H19" s="146">
        <f t="shared" si="5"/>
        <v>0</v>
      </c>
      <c r="I19" s="146">
        <f t="shared" si="5"/>
        <v>0</v>
      </c>
      <c r="J19" s="146">
        <f t="shared" si="5"/>
        <v>0</v>
      </c>
      <c r="K19" s="146">
        <f t="shared" si="5"/>
        <v>0</v>
      </c>
      <c r="L19" s="146">
        <f t="shared" si="5"/>
        <v>0</v>
      </c>
      <c r="M19" s="146">
        <f t="shared" si="5"/>
        <v>0</v>
      </c>
      <c r="N19" s="146">
        <f t="shared" si="5"/>
        <v>0</v>
      </c>
      <c r="O19" s="100"/>
      <c r="P19" s="38" t="s">
        <v>87</v>
      </c>
    </row>
    <row r="20" spans="1:16" x14ac:dyDescent="0.2">
      <c r="A20" s="1" t="s">
        <v>39</v>
      </c>
      <c r="B20" s="145"/>
      <c r="C20" s="146">
        <f t="shared" ref="C20:N20" si="6">$G$60</f>
        <v>0</v>
      </c>
      <c r="D20" s="146">
        <f t="shared" si="6"/>
        <v>0</v>
      </c>
      <c r="E20" s="146">
        <f t="shared" si="6"/>
        <v>0</v>
      </c>
      <c r="F20" s="146">
        <f t="shared" si="6"/>
        <v>0</v>
      </c>
      <c r="G20" s="146">
        <f t="shared" si="6"/>
        <v>0</v>
      </c>
      <c r="H20" s="146">
        <f t="shared" si="6"/>
        <v>0</v>
      </c>
      <c r="I20" s="146">
        <f t="shared" si="6"/>
        <v>0</v>
      </c>
      <c r="J20" s="146">
        <f t="shared" si="6"/>
        <v>0</v>
      </c>
      <c r="K20" s="146">
        <f t="shared" si="6"/>
        <v>0</v>
      </c>
      <c r="L20" s="146">
        <f t="shared" si="6"/>
        <v>0</v>
      </c>
      <c r="M20" s="146">
        <f t="shared" si="6"/>
        <v>0</v>
      </c>
      <c r="N20" s="146">
        <f t="shared" si="6"/>
        <v>0</v>
      </c>
      <c r="O20" s="100"/>
      <c r="P20" s="38" t="s">
        <v>87</v>
      </c>
    </row>
    <row r="21" spans="1:16" x14ac:dyDescent="0.2">
      <c r="A21" s="1" t="s">
        <v>40</v>
      </c>
      <c r="B21" s="145"/>
      <c r="C21" s="146">
        <f t="shared" ref="C21:N21" si="7">$F$70</f>
        <v>0</v>
      </c>
      <c r="D21" s="146">
        <f t="shared" si="7"/>
        <v>0</v>
      </c>
      <c r="E21" s="146">
        <f t="shared" si="7"/>
        <v>0</v>
      </c>
      <c r="F21" s="146">
        <f t="shared" si="7"/>
        <v>0</v>
      </c>
      <c r="G21" s="146">
        <f t="shared" si="7"/>
        <v>0</v>
      </c>
      <c r="H21" s="146">
        <f t="shared" si="7"/>
        <v>0</v>
      </c>
      <c r="I21" s="146">
        <f t="shared" si="7"/>
        <v>0</v>
      </c>
      <c r="J21" s="146">
        <f t="shared" si="7"/>
        <v>0</v>
      </c>
      <c r="K21" s="146">
        <f t="shared" si="7"/>
        <v>0</v>
      </c>
      <c r="L21" s="146">
        <f t="shared" si="7"/>
        <v>0</v>
      </c>
      <c r="M21" s="146">
        <f t="shared" si="7"/>
        <v>0</v>
      </c>
      <c r="N21" s="146">
        <f t="shared" si="7"/>
        <v>0</v>
      </c>
      <c r="O21" s="100"/>
      <c r="P21" s="38" t="s">
        <v>87</v>
      </c>
    </row>
    <row r="22" spans="1:16" x14ac:dyDescent="0.2">
      <c r="A22" s="1" t="s">
        <v>41</v>
      </c>
      <c r="B22" s="145"/>
      <c r="C22" s="146">
        <f t="shared" ref="C22:N22" si="8">$G$70</f>
        <v>0</v>
      </c>
      <c r="D22" s="146">
        <f t="shared" si="8"/>
        <v>0</v>
      </c>
      <c r="E22" s="146">
        <f t="shared" si="8"/>
        <v>0</v>
      </c>
      <c r="F22" s="146">
        <f t="shared" si="8"/>
        <v>0</v>
      </c>
      <c r="G22" s="146">
        <f t="shared" si="8"/>
        <v>0</v>
      </c>
      <c r="H22" s="146">
        <f t="shared" si="8"/>
        <v>0</v>
      </c>
      <c r="I22" s="146">
        <f t="shared" si="8"/>
        <v>0</v>
      </c>
      <c r="J22" s="146">
        <f t="shared" si="8"/>
        <v>0</v>
      </c>
      <c r="K22" s="146">
        <f t="shared" si="8"/>
        <v>0</v>
      </c>
      <c r="L22" s="146">
        <f t="shared" si="8"/>
        <v>0</v>
      </c>
      <c r="M22" s="146">
        <f t="shared" si="8"/>
        <v>0</v>
      </c>
      <c r="N22" s="146">
        <f t="shared" si="8"/>
        <v>0</v>
      </c>
      <c r="O22" s="100"/>
      <c r="P22" s="38" t="s">
        <v>87</v>
      </c>
    </row>
    <row r="23" spans="1:16" x14ac:dyDescent="0.2">
      <c r="A23" s="1" t="s">
        <v>12</v>
      </c>
      <c r="B23" s="8"/>
      <c r="C23" s="143">
        <f>$B$23/12</f>
        <v>0</v>
      </c>
      <c r="D23" s="143">
        <f t="shared" ref="D23:N23" si="9">$B$23/12</f>
        <v>0</v>
      </c>
      <c r="E23" s="143">
        <f t="shared" si="9"/>
        <v>0</v>
      </c>
      <c r="F23" s="143">
        <f t="shared" si="9"/>
        <v>0</v>
      </c>
      <c r="G23" s="143">
        <f t="shared" si="9"/>
        <v>0</v>
      </c>
      <c r="H23" s="143">
        <f t="shared" si="9"/>
        <v>0</v>
      </c>
      <c r="I23" s="143">
        <f t="shared" si="9"/>
        <v>0</v>
      </c>
      <c r="J23" s="143">
        <f t="shared" si="9"/>
        <v>0</v>
      </c>
      <c r="K23" s="143">
        <f t="shared" si="9"/>
        <v>0</v>
      </c>
      <c r="L23" s="143">
        <f t="shared" si="9"/>
        <v>0</v>
      </c>
      <c r="M23" s="143">
        <f t="shared" si="9"/>
        <v>0</v>
      </c>
      <c r="N23" s="143">
        <f t="shared" si="9"/>
        <v>0</v>
      </c>
      <c r="O23" s="99"/>
      <c r="P23" s="38" t="s">
        <v>88</v>
      </c>
    </row>
    <row r="24" spans="1:16" ht="25.5" customHeight="1" x14ac:dyDescent="0.25">
      <c r="A24" s="31" t="s">
        <v>13</v>
      </c>
      <c r="B24" s="100"/>
      <c r="C24" s="100">
        <f t="shared" ref="C24:N24" si="10">SUM(C14:C23)</f>
        <v>0</v>
      </c>
      <c r="D24" s="100">
        <f t="shared" si="10"/>
        <v>0</v>
      </c>
      <c r="E24" s="100">
        <f t="shared" si="10"/>
        <v>0</v>
      </c>
      <c r="F24" s="100">
        <f t="shared" si="10"/>
        <v>0</v>
      </c>
      <c r="G24" s="100">
        <f t="shared" si="10"/>
        <v>0</v>
      </c>
      <c r="H24" s="100">
        <f t="shared" si="10"/>
        <v>0</v>
      </c>
      <c r="I24" s="100">
        <f t="shared" si="10"/>
        <v>0</v>
      </c>
      <c r="J24" s="100">
        <f t="shared" si="10"/>
        <v>0</v>
      </c>
      <c r="K24" s="100">
        <f t="shared" si="10"/>
        <v>0</v>
      </c>
      <c r="L24" s="100">
        <f t="shared" si="10"/>
        <v>0</v>
      </c>
      <c r="M24" s="100">
        <f t="shared" si="10"/>
        <v>0</v>
      </c>
      <c r="N24" s="100">
        <f t="shared" si="10"/>
        <v>0</v>
      </c>
      <c r="O24" s="150">
        <f>SUM(C24:N24)</f>
        <v>0</v>
      </c>
      <c r="P24" s="123"/>
    </row>
    <row r="25" spans="1:16" x14ac:dyDescent="0.2">
      <c r="A25" s="2" t="s">
        <v>14</v>
      </c>
      <c r="B25" s="39"/>
      <c r="C25" s="165" t="s">
        <v>97</v>
      </c>
      <c r="D25" s="166"/>
      <c r="E25" s="166"/>
      <c r="F25" s="166"/>
      <c r="G25" s="166"/>
      <c r="H25" s="166"/>
      <c r="I25" s="166"/>
      <c r="J25" s="166"/>
      <c r="K25" s="166"/>
      <c r="L25" s="166"/>
      <c r="M25" s="166"/>
      <c r="N25" s="167"/>
      <c r="O25" s="99"/>
      <c r="P25" s="123"/>
    </row>
    <row r="26" spans="1:16" x14ac:dyDescent="0.2">
      <c r="A26" s="127" t="s">
        <v>15</v>
      </c>
      <c r="B26" s="8"/>
      <c r="C26" s="143">
        <f t="shared" ref="C26:N26" si="11">($B$26*C9)/12</f>
        <v>0</v>
      </c>
      <c r="D26" s="143">
        <f t="shared" si="11"/>
        <v>0</v>
      </c>
      <c r="E26" s="143">
        <f t="shared" si="11"/>
        <v>0</v>
      </c>
      <c r="F26" s="143">
        <f t="shared" si="11"/>
        <v>0</v>
      </c>
      <c r="G26" s="143">
        <f t="shared" si="11"/>
        <v>0</v>
      </c>
      <c r="H26" s="143">
        <f t="shared" si="11"/>
        <v>0</v>
      </c>
      <c r="I26" s="143">
        <f t="shared" si="11"/>
        <v>0</v>
      </c>
      <c r="J26" s="143">
        <f t="shared" si="11"/>
        <v>0</v>
      </c>
      <c r="K26" s="143">
        <f t="shared" si="11"/>
        <v>0</v>
      </c>
      <c r="L26" s="143">
        <f t="shared" si="11"/>
        <v>0</v>
      </c>
      <c r="M26" s="143">
        <f t="shared" si="11"/>
        <v>0</v>
      </c>
      <c r="N26" s="143">
        <f t="shared" si="11"/>
        <v>0</v>
      </c>
      <c r="O26" s="102">
        <f t="shared" ref="O26:O31" si="12">SUM(C26:N26)</f>
        <v>0</v>
      </c>
      <c r="P26" s="38" t="s">
        <v>89</v>
      </c>
    </row>
    <row r="27" spans="1:16" x14ac:dyDescent="0.2">
      <c r="A27" s="127" t="s">
        <v>16</v>
      </c>
      <c r="B27" s="8"/>
      <c r="C27" s="143">
        <f t="shared" ref="C27:N27" si="13">($B$27*C9)/12</f>
        <v>0</v>
      </c>
      <c r="D27" s="143">
        <f t="shared" si="13"/>
        <v>0</v>
      </c>
      <c r="E27" s="143">
        <f t="shared" si="13"/>
        <v>0</v>
      </c>
      <c r="F27" s="143">
        <f t="shared" si="13"/>
        <v>0</v>
      </c>
      <c r="G27" s="143">
        <f t="shared" si="13"/>
        <v>0</v>
      </c>
      <c r="H27" s="143">
        <f t="shared" si="13"/>
        <v>0</v>
      </c>
      <c r="I27" s="143">
        <f t="shared" si="13"/>
        <v>0</v>
      </c>
      <c r="J27" s="143">
        <f t="shared" si="13"/>
        <v>0</v>
      </c>
      <c r="K27" s="143">
        <f t="shared" si="13"/>
        <v>0</v>
      </c>
      <c r="L27" s="143">
        <f t="shared" si="13"/>
        <v>0</v>
      </c>
      <c r="M27" s="143">
        <f t="shared" si="13"/>
        <v>0</v>
      </c>
      <c r="N27" s="143">
        <f t="shared" si="13"/>
        <v>0</v>
      </c>
      <c r="O27" s="102">
        <f t="shared" si="12"/>
        <v>0</v>
      </c>
      <c r="P27" s="38" t="s">
        <v>90</v>
      </c>
    </row>
    <row r="28" spans="1:16" x14ac:dyDescent="0.2">
      <c r="A28" s="127" t="s">
        <v>17</v>
      </c>
      <c r="B28" s="8"/>
      <c r="C28" s="143">
        <f t="shared" ref="C28:N28" si="14">($B$28*C9)/12</f>
        <v>0</v>
      </c>
      <c r="D28" s="143">
        <f t="shared" si="14"/>
        <v>0</v>
      </c>
      <c r="E28" s="143">
        <f t="shared" si="14"/>
        <v>0</v>
      </c>
      <c r="F28" s="143">
        <f t="shared" si="14"/>
        <v>0</v>
      </c>
      <c r="G28" s="143">
        <f t="shared" si="14"/>
        <v>0</v>
      </c>
      <c r="H28" s="143">
        <f t="shared" si="14"/>
        <v>0</v>
      </c>
      <c r="I28" s="143">
        <f t="shared" si="14"/>
        <v>0</v>
      </c>
      <c r="J28" s="143">
        <f t="shared" si="14"/>
        <v>0</v>
      </c>
      <c r="K28" s="143">
        <f t="shared" si="14"/>
        <v>0</v>
      </c>
      <c r="L28" s="143">
        <f t="shared" si="14"/>
        <v>0</v>
      </c>
      <c r="M28" s="143">
        <f t="shared" si="14"/>
        <v>0</v>
      </c>
      <c r="N28" s="143">
        <f t="shared" si="14"/>
        <v>0</v>
      </c>
      <c r="O28" s="102">
        <f t="shared" si="12"/>
        <v>0</v>
      </c>
      <c r="P28" s="38" t="s">
        <v>90</v>
      </c>
    </row>
    <row r="29" spans="1:16" ht="25.5" customHeight="1" x14ac:dyDescent="0.25">
      <c r="A29" s="31" t="s">
        <v>18</v>
      </c>
      <c r="B29" s="100"/>
      <c r="C29" s="100">
        <f t="shared" ref="C29:N29" si="15">SUM(C26:C28)</f>
        <v>0</v>
      </c>
      <c r="D29" s="100">
        <f t="shared" si="15"/>
        <v>0</v>
      </c>
      <c r="E29" s="100">
        <f t="shared" si="15"/>
        <v>0</v>
      </c>
      <c r="F29" s="100">
        <f t="shared" si="15"/>
        <v>0</v>
      </c>
      <c r="G29" s="100">
        <f t="shared" si="15"/>
        <v>0</v>
      </c>
      <c r="H29" s="100">
        <f t="shared" si="15"/>
        <v>0</v>
      </c>
      <c r="I29" s="100">
        <f t="shared" si="15"/>
        <v>0</v>
      </c>
      <c r="J29" s="100">
        <f t="shared" si="15"/>
        <v>0</v>
      </c>
      <c r="K29" s="100">
        <f t="shared" si="15"/>
        <v>0</v>
      </c>
      <c r="L29" s="100">
        <f t="shared" si="15"/>
        <v>0</v>
      </c>
      <c r="M29" s="100">
        <f t="shared" si="15"/>
        <v>0</v>
      </c>
      <c r="N29" s="100">
        <f t="shared" si="15"/>
        <v>0</v>
      </c>
      <c r="O29" s="101">
        <f t="shared" si="12"/>
        <v>0</v>
      </c>
      <c r="P29" s="123"/>
    </row>
    <row r="30" spans="1:16" x14ac:dyDescent="0.2">
      <c r="A30" s="4" t="s">
        <v>19</v>
      </c>
      <c r="B30" s="100"/>
      <c r="C30" s="100">
        <f t="shared" ref="C30:N30" si="16">C24+C29</f>
        <v>0</v>
      </c>
      <c r="D30" s="100">
        <f t="shared" si="16"/>
        <v>0</v>
      </c>
      <c r="E30" s="100">
        <f t="shared" si="16"/>
        <v>0</v>
      </c>
      <c r="F30" s="100">
        <f t="shared" si="16"/>
        <v>0</v>
      </c>
      <c r="G30" s="100">
        <f t="shared" si="16"/>
        <v>0</v>
      </c>
      <c r="H30" s="100">
        <f t="shared" si="16"/>
        <v>0</v>
      </c>
      <c r="I30" s="100">
        <f t="shared" si="16"/>
        <v>0</v>
      </c>
      <c r="J30" s="100">
        <f t="shared" si="16"/>
        <v>0</v>
      </c>
      <c r="K30" s="100">
        <f t="shared" si="16"/>
        <v>0</v>
      </c>
      <c r="L30" s="100">
        <f t="shared" si="16"/>
        <v>0</v>
      </c>
      <c r="M30" s="100">
        <f t="shared" si="16"/>
        <v>0</v>
      </c>
      <c r="N30" s="100">
        <f t="shared" si="16"/>
        <v>0</v>
      </c>
      <c r="O30" s="102">
        <f t="shared" si="12"/>
        <v>0</v>
      </c>
      <c r="P30" s="124"/>
    </row>
    <row r="31" spans="1:16" x14ac:dyDescent="0.2">
      <c r="A31" s="5" t="s">
        <v>20</v>
      </c>
      <c r="B31" s="13"/>
      <c r="C31" s="148">
        <f>$B$31/12</f>
        <v>0</v>
      </c>
      <c r="D31" s="148">
        <f t="shared" ref="D31:N31" si="17">$B$31/12</f>
        <v>0</v>
      </c>
      <c r="E31" s="148">
        <f t="shared" si="17"/>
        <v>0</v>
      </c>
      <c r="F31" s="148">
        <f t="shared" si="17"/>
        <v>0</v>
      </c>
      <c r="G31" s="148">
        <f t="shared" si="17"/>
        <v>0</v>
      </c>
      <c r="H31" s="148">
        <f t="shared" si="17"/>
        <v>0</v>
      </c>
      <c r="I31" s="148">
        <f t="shared" si="17"/>
        <v>0</v>
      </c>
      <c r="J31" s="148">
        <f t="shared" si="17"/>
        <v>0</v>
      </c>
      <c r="K31" s="148">
        <f t="shared" si="17"/>
        <v>0</v>
      </c>
      <c r="L31" s="148">
        <f t="shared" si="17"/>
        <v>0</v>
      </c>
      <c r="M31" s="148">
        <f t="shared" si="17"/>
        <v>0</v>
      </c>
      <c r="N31" s="148">
        <f t="shared" si="17"/>
        <v>0</v>
      </c>
      <c r="O31" s="102">
        <f t="shared" si="12"/>
        <v>0</v>
      </c>
      <c r="P31" s="124" t="s">
        <v>91</v>
      </c>
    </row>
    <row r="32" spans="1:16" x14ac:dyDescent="0.2">
      <c r="A32" s="5" t="s">
        <v>21</v>
      </c>
      <c r="B32" s="13"/>
      <c r="C32" s="148">
        <f>$B$32/12</f>
        <v>0</v>
      </c>
      <c r="D32" s="148">
        <f t="shared" ref="D32:N32" si="18">$B$32/12</f>
        <v>0</v>
      </c>
      <c r="E32" s="148">
        <f t="shared" si="18"/>
        <v>0</v>
      </c>
      <c r="F32" s="148">
        <f t="shared" si="18"/>
        <v>0</v>
      </c>
      <c r="G32" s="148">
        <f t="shared" si="18"/>
        <v>0</v>
      </c>
      <c r="H32" s="148">
        <f t="shared" si="18"/>
        <v>0</v>
      </c>
      <c r="I32" s="148">
        <f t="shared" si="18"/>
        <v>0</v>
      </c>
      <c r="J32" s="148">
        <f t="shared" si="18"/>
        <v>0</v>
      </c>
      <c r="K32" s="148">
        <f t="shared" si="18"/>
        <v>0</v>
      </c>
      <c r="L32" s="148">
        <f t="shared" si="18"/>
        <v>0</v>
      </c>
      <c r="M32" s="148">
        <f t="shared" si="18"/>
        <v>0</v>
      </c>
      <c r="N32" s="148">
        <f t="shared" si="18"/>
        <v>0</v>
      </c>
      <c r="O32" s="102">
        <f>SUM(C32:N32)</f>
        <v>0</v>
      </c>
      <c r="P32" s="40"/>
    </row>
    <row r="33" spans="1:16" x14ac:dyDescent="0.2">
      <c r="A33" s="69" t="s">
        <v>22</v>
      </c>
      <c r="B33" s="41"/>
      <c r="C33" s="149"/>
      <c r="D33" s="149"/>
      <c r="E33" s="149"/>
      <c r="F33" s="149"/>
      <c r="G33" s="149"/>
      <c r="H33" s="149"/>
      <c r="I33" s="149"/>
      <c r="J33" s="149"/>
      <c r="K33" s="149"/>
      <c r="L33" s="149"/>
      <c r="M33" s="149"/>
      <c r="N33" s="149"/>
      <c r="O33" s="102">
        <f t="shared" ref="O33" si="19">SUM(C33:N33)</f>
        <v>0</v>
      </c>
      <c r="P33" s="38" t="s">
        <v>92</v>
      </c>
    </row>
    <row r="34" spans="1:16" x14ac:dyDescent="0.2">
      <c r="A34" s="69" t="s">
        <v>23</v>
      </c>
      <c r="B34" s="41"/>
      <c r="C34" s="149"/>
      <c r="D34" s="149"/>
      <c r="E34" s="149"/>
      <c r="F34" s="149"/>
      <c r="G34" s="149"/>
      <c r="H34" s="149"/>
      <c r="I34" s="149"/>
      <c r="J34" s="149"/>
      <c r="K34" s="149"/>
      <c r="L34" s="149"/>
      <c r="M34" s="149"/>
      <c r="N34" s="149"/>
      <c r="O34" s="102"/>
      <c r="P34" s="38" t="s">
        <v>93</v>
      </c>
    </row>
    <row r="35" spans="1:16" ht="25.5" customHeight="1" x14ac:dyDescent="0.2">
      <c r="A35" s="70" t="s">
        <v>24</v>
      </c>
      <c r="B35" s="151"/>
      <c r="C35" s="152">
        <f>C10-C30+C31+C32+C33+C34</f>
        <v>0</v>
      </c>
      <c r="D35" s="152">
        <f t="shared" ref="D35:N35" si="20">D10-D30+D31+D32+D33+D34</f>
        <v>0</v>
      </c>
      <c r="E35" s="152">
        <f t="shared" si="20"/>
        <v>0</v>
      </c>
      <c r="F35" s="152">
        <f t="shared" si="20"/>
        <v>0</v>
      </c>
      <c r="G35" s="152">
        <f t="shared" si="20"/>
        <v>0</v>
      </c>
      <c r="H35" s="152">
        <f t="shared" si="20"/>
        <v>0</v>
      </c>
      <c r="I35" s="152">
        <f t="shared" si="20"/>
        <v>0</v>
      </c>
      <c r="J35" s="152">
        <f t="shared" si="20"/>
        <v>0</v>
      </c>
      <c r="K35" s="152">
        <f t="shared" si="20"/>
        <v>0</v>
      </c>
      <c r="L35" s="152">
        <f t="shared" si="20"/>
        <v>0</v>
      </c>
      <c r="M35" s="152">
        <f t="shared" si="20"/>
        <v>0</v>
      </c>
      <c r="N35" s="152">
        <f t="shared" si="20"/>
        <v>0</v>
      </c>
      <c r="O35" s="151">
        <f>SUM(C35:N35)</f>
        <v>0</v>
      </c>
      <c r="P35" s="124"/>
    </row>
    <row r="36" spans="1:16" x14ac:dyDescent="0.2">
      <c r="A36" s="127"/>
      <c r="B36" s="42" t="s">
        <v>46</v>
      </c>
      <c r="C36" s="128"/>
      <c r="D36" s="128"/>
      <c r="E36" s="128"/>
      <c r="F36" s="128"/>
      <c r="G36" s="128"/>
      <c r="H36" s="128"/>
      <c r="I36" s="128"/>
      <c r="J36" s="128"/>
      <c r="K36" s="128"/>
      <c r="L36" s="128"/>
      <c r="M36" s="128"/>
      <c r="N36" s="128"/>
      <c r="O36" s="129"/>
      <c r="P36" s="123"/>
    </row>
    <row r="37" spans="1:16" ht="20.100000000000001" customHeight="1" x14ac:dyDescent="0.25">
      <c r="A37" s="71" t="s">
        <v>25</v>
      </c>
      <c r="B37" s="10"/>
      <c r="C37" s="105">
        <f>B37+C35</f>
        <v>0</v>
      </c>
      <c r="D37" s="105">
        <f t="shared" ref="D37:N37" si="21">C37+D35</f>
        <v>0</v>
      </c>
      <c r="E37" s="105">
        <f t="shared" si="21"/>
        <v>0</v>
      </c>
      <c r="F37" s="105">
        <f t="shared" si="21"/>
        <v>0</v>
      </c>
      <c r="G37" s="105">
        <f t="shared" si="21"/>
        <v>0</v>
      </c>
      <c r="H37" s="105">
        <f t="shared" si="21"/>
        <v>0</v>
      </c>
      <c r="I37" s="105">
        <f t="shared" si="21"/>
        <v>0</v>
      </c>
      <c r="J37" s="105">
        <f t="shared" si="21"/>
        <v>0</v>
      </c>
      <c r="K37" s="105">
        <f t="shared" si="21"/>
        <v>0</v>
      </c>
      <c r="L37" s="105">
        <f t="shared" si="21"/>
        <v>0</v>
      </c>
      <c r="M37" s="105">
        <f t="shared" si="21"/>
        <v>0</v>
      </c>
      <c r="N37" s="105">
        <f t="shared" si="21"/>
        <v>0</v>
      </c>
      <c r="O37" s="103"/>
      <c r="P37" s="38" t="s">
        <v>94</v>
      </c>
    </row>
    <row r="38" spans="1:16" ht="20.100000000000001" customHeight="1" x14ac:dyDescent="0.25">
      <c r="A38" s="71" t="s">
        <v>26</v>
      </c>
      <c r="B38" s="10"/>
      <c r="C38" s="106">
        <f>$B$38</f>
        <v>0</v>
      </c>
      <c r="D38" s="106">
        <f t="shared" ref="D38:N38" si="22">$B$38</f>
        <v>0</v>
      </c>
      <c r="E38" s="106">
        <f t="shared" si="22"/>
        <v>0</v>
      </c>
      <c r="F38" s="106">
        <f t="shared" si="22"/>
        <v>0</v>
      </c>
      <c r="G38" s="106">
        <f t="shared" si="22"/>
        <v>0</v>
      </c>
      <c r="H38" s="106">
        <f t="shared" si="22"/>
        <v>0</v>
      </c>
      <c r="I38" s="106">
        <f t="shared" si="22"/>
        <v>0</v>
      </c>
      <c r="J38" s="106">
        <f t="shared" si="22"/>
        <v>0</v>
      </c>
      <c r="K38" s="106">
        <f t="shared" si="22"/>
        <v>0</v>
      </c>
      <c r="L38" s="106">
        <f t="shared" si="22"/>
        <v>0</v>
      </c>
      <c r="M38" s="106">
        <f t="shared" si="22"/>
        <v>0</v>
      </c>
      <c r="N38" s="106">
        <f t="shared" si="22"/>
        <v>0</v>
      </c>
      <c r="O38" s="103"/>
      <c r="P38" s="38" t="s">
        <v>95</v>
      </c>
    </row>
    <row r="39" spans="1:16" ht="20.100000000000001" customHeight="1" x14ac:dyDescent="0.25">
      <c r="A39" s="71" t="s">
        <v>27</v>
      </c>
      <c r="B39" s="105">
        <f>B37+B38</f>
        <v>0</v>
      </c>
      <c r="C39" s="105">
        <f t="shared" ref="C39:N39" si="23">C37+C38</f>
        <v>0</v>
      </c>
      <c r="D39" s="105">
        <f t="shared" si="23"/>
        <v>0</v>
      </c>
      <c r="E39" s="105">
        <f t="shared" si="23"/>
        <v>0</v>
      </c>
      <c r="F39" s="105">
        <f t="shared" si="23"/>
        <v>0</v>
      </c>
      <c r="G39" s="105">
        <f t="shared" si="23"/>
        <v>0</v>
      </c>
      <c r="H39" s="105">
        <f t="shared" si="23"/>
        <v>0</v>
      </c>
      <c r="I39" s="105">
        <f t="shared" si="23"/>
        <v>0</v>
      </c>
      <c r="J39" s="105">
        <f t="shared" si="23"/>
        <v>0</v>
      </c>
      <c r="K39" s="105">
        <f t="shared" si="23"/>
        <v>0</v>
      </c>
      <c r="L39" s="105">
        <f t="shared" si="23"/>
        <v>0</v>
      </c>
      <c r="M39" s="105">
        <f t="shared" si="23"/>
        <v>0</v>
      </c>
      <c r="N39" s="105">
        <f t="shared" si="23"/>
        <v>0</v>
      </c>
      <c r="O39" s="103"/>
      <c r="P39" s="38"/>
    </row>
    <row r="40" spans="1:16" x14ac:dyDescent="0.2">
      <c r="O40" s="96"/>
      <c r="P40" s="123"/>
    </row>
    <row r="41" spans="1:16" ht="20.25" customHeight="1" x14ac:dyDescent="0.2">
      <c r="A41" s="43"/>
      <c r="B41" s="43"/>
      <c r="C41" s="43"/>
      <c r="D41" s="43"/>
      <c r="E41" s="43"/>
      <c r="F41" s="43"/>
      <c r="G41" s="43"/>
      <c r="H41" s="43"/>
      <c r="I41" s="43"/>
      <c r="J41" s="43"/>
      <c r="K41" s="43"/>
      <c r="L41" s="160" t="s">
        <v>133</v>
      </c>
      <c r="M41" s="160"/>
      <c r="N41" s="160"/>
      <c r="O41" s="104">
        <f>MIN(C39:N39)</f>
        <v>0</v>
      </c>
      <c r="P41" s="126"/>
    </row>
    <row r="42" spans="1:16" ht="36.75" customHeight="1" x14ac:dyDescent="0.2">
      <c r="A42" s="164" t="s">
        <v>132</v>
      </c>
      <c r="B42" s="164"/>
      <c r="C42" s="164"/>
      <c r="D42" s="164"/>
      <c r="E42" s="164"/>
      <c r="F42" s="164"/>
      <c r="G42" s="164"/>
      <c r="H42" s="164"/>
      <c r="I42" s="164"/>
      <c r="J42" s="164"/>
      <c r="K42" s="164"/>
      <c r="L42" s="164"/>
      <c r="M42" s="164"/>
      <c r="N42" s="164"/>
      <c r="O42" s="164"/>
    </row>
    <row r="43" spans="1:16" x14ac:dyDescent="0.2">
      <c r="L43" s="44"/>
      <c r="M43" s="44"/>
      <c r="N43" s="44"/>
      <c r="O43" s="45"/>
    </row>
    <row r="44" spans="1:16" x14ac:dyDescent="0.2">
      <c r="O44" s="44"/>
    </row>
    <row r="46" spans="1:16" x14ac:dyDescent="0.2">
      <c r="M46" s="44"/>
    </row>
    <row r="47" spans="1:16" x14ac:dyDescent="0.2">
      <c r="G47" s="46"/>
    </row>
    <row r="48" spans="1:16" x14ac:dyDescent="0.2">
      <c r="G48" s="47"/>
      <c r="H48" s="47"/>
      <c r="I48" s="47"/>
    </row>
    <row r="49" spans="1:16" x14ac:dyDescent="0.2">
      <c r="A49" s="48" t="s">
        <v>28</v>
      </c>
      <c r="B49" s="130"/>
      <c r="C49" s="130"/>
      <c r="D49" s="130"/>
      <c r="E49" s="130"/>
      <c r="F49" s="130"/>
      <c r="G49" s="131"/>
      <c r="H49" s="131"/>
      <c r="I49" s="131"/>
      <c r="J49" s="130"/>
      <c r="K49" s="130"/>
      <c r="L49" s="130"/>
      <c r="M49" s="130"/>
      <c r="N49" s="130"/>
      <c r="O49" s="130"/>
      <c r="P49" s="130"/>
    </row>
    <row r="50" spans="1:16" x14ac:dyDescent="0.2">
      <c r="A50" s="130"/>
      <c r="B50" s="130"/>
      <c r="C50" s="130"/>
      <c r="D50" s="130"/>
      <c r="E50" s="130"/>
      <c r="F50" s="130"/>
      <c r="G50" s="130"/>
      <c r="H50" s="130"/>
      <c r="I50" s="130"/>
      <c r="J50" s="130"/>
      <c r="K50" s="130"/>
      <c r="L50" s="130"/>
      <c r="M50" s="130"/>
      <c r="N50" s="130"/>
      <c r="O50" s="130"/>
      <c r="P50" s="130"/>
    </row>
    <row r="51" spans="1:16" ht="15" thickBot="1" x14ac:dyDescent="0.25">
      <c r="A51" s="130"/>
      <c r="B51" s="130"/>
      <c r="C51" s="130"/>
      <c r="D51" s="130"/>
      <c r="E51" s="130"/>
      <c r="F51" s="130"/>
      <c r="G51" s="130"/>
      <c r="H51" s="130"/>
      <c r="I51" s="130"/>
      <c r="J51" s="130"/>
      <c r="K51" s="130"/>
      <c r="L51" s="130"/>
      <c r="M51" s="130"/>
      <c r="N51" s="130"/>
      <c r="O51" s="130"/>
      <c r="P51" s="130"/>
    </row>
    <row r="52" spans="1:16" x14ac:dyDescent="0.2">
      <c r="A52" s="49" t="s">
        <v>10</v>
      </c>
      <c r="B52" s="50" t="s">
        <v>47</v>
      </c>
      <c r="C52" s="132"/>
      <c r="D52" s="132"/>
      <c r="E52" s="132"/>
      <c r="F52" s="132"/>
      <c r="G52" s="133"/>
      <c r="H52" s="130"/>
      <c r="I52" s="130"/>
      <c r="J52" s="130"/>
      <c r="K52" s="130"/>
      <c r="L52" s="130"/>
      <c r="M52" s="130"/>
      <c r="N52" s="130"/>
      <c r="O52" s="130"/>
      <c r="P52" s="130"/>
    </row>
    <row r="53" spans="1:16" x14ac:dyDescent="0.2">
      <c r="A53" s="134"/>
      <c r="B53" s="52" t="s">
        <v>48</v>
      </c>
      <c r="C53" s="53" t="s">
        <v>53</v>
      </c>
      <c r="D53" s="52" t="s">
        <v>32</v>
      </c>
      <c r="E53" s="52" t="s">
        <v>59</v>
      </c>
      <c r="F53" s="52" t="s">
        <v>63</v>
      </c>
      <c r="G53" s="54" t="s">
        <v>67</v>
      </c>
      <c r="H53" s="130"/>
      <c r="I53" s="130" t="s">
        <v>154</v>
      </c>
      <c r="J53" s="130"/>
      <c r="K53" s="130"/>
      <c r="L53" s="130"/>
      <c r="M53" s="130"/>
      <c r="N53" s="130"/>
      <c r="O53" s="130"/>
      <c r="P53" s="130"/>
    </row>
    <row r="54" spans="1:16" x14ac:dyDescent="0.2">
      <c r="A54" s="55" t="s">
        <v>42</v>
      </c>
      <c r="B54" s="112"/>
      <c r="C54" s="113"/>
      <c r="D54" s="114"/>
      <c r="E54" s="113"/>
      <c r="F54" s="115">
        <f>C54*D54*30/360</f>
        <v>0</v>
      </c>
      <c r="G54" s="116">
        <f>E54-F54</f>
        <v>0</v>
      </c>
      <c r="H54" s="130"/>
      <c r="I54" s="47" t="s">
        <v>71</v>
      </c>
      <c r="J54" s="130"/>
      <c r="K54" s="130"/>
      <c r="L54" s="130"/>
      <c r="M54" s="130"/>
      <c r="N54" s="130"/>
      <c r="O54" s="130"/>
      <c r="P54" s="130"/>
    </row>
    <row r="55" spans="1:16" x14ac:dyDescent="0.2">
      <c r="A55" s="134"/>
      <c r="B55" s="112"/>
      <c r="C55" s="113"/>
      <c r="D55" s="114"/>
      <c r="E55" s="113"/>
      <c r="F55" s="115">
        <f t="shared" ref="F55:F59" si="24">C55*D55*30/360</f>
        <v>0</v>
      </c>
      <c r="G55" s="116">
        <f t="shared" ref="G55:G59" si="25">E55-F55</f>
        <v>0</v>
      </c>
      <c r="H55" s="130"/>
      <c r="I55" s="130"/>
      <c r="J55" s="130"/>
      <c r="K55" s="130"/>
      <c r="L55" s="130"/>
      <c r="M55" s="130"/>
      <c r="N55" s="130"/>
      <c r="O55" s="130"/>
      <c r="P55" s="130"/>
    </row>
    <row r="56" spans="1:16" x14ac:dyDescent="0.2">
      <c r="A56" s="134"/>
      <c r="B56" s="112"/>
      <c r="C56" s="113"/>
      <c r="D56" s="114"/>
      <c r="E56" s="113"/>
      <c r="F56" s="115">
        <f t="shared" si="24"/>
        <v>0</v>
      </c>
      <c r="G56" s="116">
        <f t="shared" si="25"/>
        <v>0</v>
      </c>
      <c r="H56" s="130"/>
      <c r="I56" s="130"/>
      <c r="J56" s="130"/>
      <c r="K56" s="130"/>
      <c r="L56" s="130"/>
      <c r="M56" s="130"/>
      <c r="N56" s="130"/>
      <c r="O56" s="130"/>
      <c r="P56" s="130"/>
    </row>
    <row r="57" spans="1:16" x14ac:dyDescent="0.2">
      <c r="A57" s="134"/>
      <c r="B57" s="112"/>
      <c r="C57" s="113"/>
      <c r="D57" s="114"/>
      <c r="E57" s="113"/>
      <c r="F57" s="115">
        <f t="shared" si="24"/>
        <v>0</v>
      </c>
      <c r="G57" s="116">
        <f t="shared" si="25"/>
        <v>0</v>
      </c>
      <c r="H57" s="130"/>
      <c r="I57" s="130"/>
      <c r="J57" s="130"/>
      <c r="K57" s="130"/>
      <c r="L57" s="130"/>
      <c r="M57" s="130"/>
      <c r="N57" s="130"/>
      <c r="O57" s="130"/>
      <c r="P57" s="130"/>
    </row>
    <row r="58" spans="1:16" x14ac:dyDescent="0.2">
      <c r="A58" s="134"/>
      <c r="B58" s="112"/>
      <c r="C58" s="113"/>
      <c r="D58" s="114"/>
      <c r="E58" s="113"/>
      <c r="F58" s="115">
        <f t="shared" si="24"/>
        <v>0</v>
      </c>
      <c r="G58" s="116">
        <f t="shared" si="25"/>
        <v>0</v>
      </c>
      <c r="H58" s="130"/>
      <c r="I58" s="130"/>
      <c r="J58" s="130"/>
      <c r="K58" s="130"/>
      <c r="L58" s="130"/>
      <c r="M58" s="130"/>
      <c r="N58" s="130"/>
      <c r="O58" s="130"/>
      <c r="P58" s="130"/>
    </row>
    <row r="59" spans="1:16" x14ac:dyDescent="0.2">
      <c r="A59" s="134"/>
      <c r="B59" s="112"/>
      <c r="C59" s="113"/>
      <c r="D59" s="114"/>
      <c r="E59" s="113"/>
      <c r="F59" s="115">
        <f t="shared" si="24"/>
        <v>0</v>
      </c>
      <c r="G59" s="116">
        <f t="shared" si="25"/>
        <v>0</v>
      </c>
      <c r="H59" s="130"/>
      <c r="I59" s="130"/>
      <c r="J59" s="130"/>
      <c r="K59" s="130"/>
      <c r="L59" s="130"/>
      <c r="M59" s="130"/>
      <c r="N59" s="130"/>
      <c r="O59" s="130"/>
      <c r="P59" s="130"/>
    </row>
    <row r="60" spans="1:16" x14ac:dyDescent="0.2">
      <c r="A60" s="134"/>
      <c r="B60" s="56" t="s">
        <v>49</v>
      </c>
      <c r="C60" s="135"/>
      <c r="D60" s="135"/>
      <c r="E60" s="136"/>
      <c r="F60" s="72">
        <f>SUM(F54:F59)</f>
        <v>0</v>
      </c>
      <c r="G60" s="73">
        <f>SUM(G54:G59)</f>
        <v>0</v>
      </c>
      <c r="H60" s="130"/>
      <c r="I60" s="130"/>
      <c r="J60" s="130"/>
      <c r="K60" s="130"/>
      <c r="L60" s="130"/>
      <c r="M60" s="130"/>
      <c r="N60" s="130"/>
      <c r="O60" s="130"/>
      <c r="P60" s="130"/>
    </row>
    <row r="61" spans="1:16" x14ac:dyDescent="0.2">
      <c r="A61" s="134"/>
      <c r="B61" s="56"/>
      <c r="C61" s="135"/>
      <c r="D61" s="135"/>
      <c r="E61" s="136"/>
      <c r="F61" s="74"/>
      <c r="G61" s="75"/>
      <c r="H61" s="130"/>
      <c r="I61" s="130"/>
      <c r="J61" s="130"/>
      <c r="K61" s="130"/>
      <c r="L61" s="130"/>
      <c r="M61" s="130"/>
      <c r="N61" s="130"/>
      <c r="O61" s="130"/>
      <c r="P61" s="130"/>
    </row>
    <row r="62" spans="1:16" x14ac:dyDescent="0.2">
      <c r="A62" s="57"/>
      <c r="B62" s="56"/>
      <c r="C62" s="135"/>
      <c r="D62" s="135"/>
      <c r="E62" s="136"/>
      <c r="F62" s="74"/>
      <c r="G62" s="75"/>
      <c r="H62" s="130"/>
      <c r="I62" s="130"/>
      <c r="J62" s="130"/>
      <c r="K62" s="130"/>
      <c r="L62" s="130"/>
      <c r="M62" s="130"/>
      <c r="N62" s="130"/>
      <c r="O62" s="130"/>
      <c r="P62" s="130"/>
    </row>
    <row r="63" spans="1:16" x14ac:dyDescent="0.2">
      <c r="A63" s="55" t="s">
        <v>29</v>
      </c>
      <c r="B63" s="58" t="s">
        <v>50</v>
      </c>
      <c r="C63" s="59" t="s">
        <v>53</v>
      </c>
      <c r="D63" s="58" t="s">
        <v>32</v>
      </c>
      <c r="E63" s="60" t="s">
        <v>59</v>
      </c>
      <c r="F63" s="137"/>
      <c r="G63" s="138"/>
      <c r="H63" s="130"/>
      <c r="I63" s="130"/>
      <c r="J63" s="130"/>
      <c r="K63" s="130"/>
      <c r="L63" s="130"/>
      <c r="M63" s="130"/>
      <c r="N63" s="130"/>
      <c r="O63" s="130"/>
      <c r="P63" s="130"/>
    </row>
    <row r="64" spans="1:16" x14ac:dyDescent="0.2">
      <c r="A64" s="134"/>
      <c r="B64" s="112"/>
      <c r="C64" s="113"/>
      <c r="D64" s="114"/>
      <c r="E64" s="113"/>
      <c r="F64" s="115">
        <f t="shared" ref="F64:F69" si="26">C64*D64*30/360</f>
        <v>0</v>
      </c>
      <c r="G64" s="116">
        <f t="shared" ref="G64:G69" si="27">E64-F64</f>
        <v>0</v>
      </c>
      <c r="H64" s="130"/>
      <c r="I64" s="130"/>
      <c r="J64" s="130"/>
      <c r="K64" s="130"/>
      <c r="L64" s="130"/>
      <c r="M64" s="130"/>
      <c r="N64" s="130"/>
      <c r="O64" s="130"/>
      <c r="P64" s="130"/>
    </row>
    <row r="65" spans="1:16" x14ac:dyDescent="0.2">
      <c r="A65" s="134"/>
      <c r="B65" s="112"/>
      <c r="C65" s="113"/>
      <c r="D65" s="114"/>
      <c r="E65" s="113"/>
      <c r="F65" s="115">
        <f t="shared" si="26"/>
        <v>0</v>
      </c>
      <c r="G65" s="116">
        <f t="shared" si="27"/>
        <v>0</v>
      </c>
      <c r="H65" s="130"/>
      <c r="I65" s="130"/>
      <c r="J65" s="130"/>
      <c r="K65" s="130"/>
      <c r="L65" s="130"/>
      <c r="M65" s="130"/>
      <c r="N65" s="130"/>
      <c r="O65" s="130"/>
      <c r="P65" s="130"/>
    </row>
    <row r="66" spans="1:16" x14ac:dyDescent="0.2">
      <c r="A66" s="134"/>
      <c r="B66" s="112"/>
      <c r="C66" s="113"/>
      <c r="D66" s="114"/>
      <c r="E66" s="113"/>
      <c r="F66" s="115">
        <f t="shared" si="26"/>
        <v>0</v>
      </c>
      <c r="G66" s="116">
        <f t="shared" si="27"/>
        <v>0</v>
      </c>
      <c r="H66" s="130"/>
      <c r="I66" s="130"/>
      <c r="J66" s="130"/>
      <c r="K66" s="130"/>
      <c r="L66" s="130"/>
      <c r="M66" s="130"/>
      <c r="N66" s="130"/>
      <c r="O66" s="130"/>
      <c r="P66" s="130"/>
    </row>
    <row r="67" spans="1:16" x14ac:dyDescent="0.2">
      <c r="A67" s="134"/>
      <c r="B67" s="112"/>
      <c r="C67" s="113"/>
      <c r="D67" s="114"/>
      <c r="E67" s="113"/>
      <c r="F67" s="115">
        <f t="shared" si="26"/>
        <v>0</v>
      </c>
      <c r="G67" s="116">
        <f t="shared" si="27"/>
        <v>0</v>
      </c>
      <c r="H67" s="130"/>
      <c r="I67" s="130"/>
      <c r="J67" s="130"/>
      <c r="K67" s="130"/>
      <c r="L67" s="130"/>
      <c r="M67" s="130"/>
      <c r="N67" s="130"/>
      <c r="O67" s="130"/>
      <c r="P67" s="130"/>
    </row>
    <row r="68" spans="1:16" x14ac:dyDescent="0.2">
      <c r="A68" s="134"/>
      <c r="B68" s="112"/>
      <c r="C68" s="113"/>
      <c r="D68" s="114"/>
      <c r="E68" s="113"/>
      <c r="F68" s="115">
        <f t="shared" si="26"/>
        <v>0</v>
      </c>
      <c r="G68" s="116">
        <f t="shared" si="27"/>
        <v>0</v>
      </c>
      <c r="H68" s="130"/>
      <c r="I68" s="130"/>
      <c r="J68" s="130"/>
      <c r="K68" s="130"/>
      <c r="L68" s="130"/>
      <c r="M68" s="130"/>
      <c r="N68" s="130"/>
      <c r="O68" s="130"/>
      <c r="P68" s="130"/>
    </row>
    <row r="69" spans="1:16" x14ac:dyDescent="0.2">
      <c r="A69" s="134"/>
      <c r="B69" s="112"/>
      <c r="C69" s="113"/>
      <c r="D69" s="114"/>
      <c r="E69" s="113"/>
      <c r="F69" s="115">
        <f t="shared" si="26"/>
        <v>0</v>
      </c>
      <c r="G69" s="116">
        <f t="shared" si="27"/>
        <v>0</v>
      </c>
      <c r="H69" s="130"/>
      <c r="I69" s="130"/>
      <c r="J69" s="130"/>
      <c r="K69" s="130"/>
      <c r="L69" s="130"/>
      <c r="M69" s="130"/>
      <c r="N69" s="130"/>
      <c r="O69" s="130"/>
      <c r="P69" s="130"/>
    </row>
    <row r="70" spans="1:16" x14ac:dyDescent="0.2">
      <c r="A70" s="134"/>
      <c r="B70" s="56" t="s">
        <v>49</v>
      </c>
      <c r="C70" s="135"/>
      <c r="D70" s="135"/>
      <c r="E70" s="135"/>
      <c r="F70" s="72">
        <f>SUM(F64:F69)</f>
        <v>0</v>
      </c>
      <c r="G70" s="73">
        <f>SUM(G64:G69)</f>
        <v>0</v>
      </c>
      <c r="H70" s="130"/>
      <c r="I70" s="130"/>
      <c r="J70" s="130"/>
      <c r="K70" s="130"/>
      <c r="L70" s="130"/>
      <c r="M70" s="130"/>
      <c r="N70" s="130"/>
      <c r="O70" s="130"/>
      <c r="P70" s="130"/>
    </row>
    <row r="71" spans="1:16" x14ac:dyDescent="0.2">
      <c r="A71" s="134"/>
      <c r="B71" s="135"/>
      <c r="C71" s="135"/>
      <c r="D71" s="135"/>
      <c r="E71" s="135"/>
      <c r="F71" s="135"/>
      <c r="G71" s="139"/>
      <c r="H71" s="130"/>
      <c r="I71" s="130"/>
      <c r="J71" s="130"/>
      <c r="K71" s="130"/>
      <c r="L71" s="130"/>
      <c r="M71" s="130"/>
      <c r="N71" s="130"/>
      <c r="O71" s="130"/>
      <c r="P71" s="130"/>
    </row>
    <row r="72" spans="1:16" x14ac:dyDescent="0.2">
      <c r="A72" s="55" t="s">
        <v>30</v>
      </c>
      <c r="B72" s="3"/>
      <c r="C72" s="76">
        <f>SUM(C54:C69)</f>
        <v>0</v>
      </c>
      <c r="D72" s="3"/>
      <c r="E72" s="77">
        <f>SUM(E54:E69)</f>
        <v>0</v>
      </c>
      <c r="F72" s="77">
        <f>F60+F70</f>
        <v>0</v>
      </c>
      <c r="G72" s="78">
        <f>G60+G70</f>
        <v>0</v>
      </c>
      <c r="H72" s="130"/>
      <c r="I72" s="130"/>
      <c r="J72" s="130"/>
      <c r="K72" s="130"/>
      <c r="L72" s="130"/>
      <c r="M72" s="130"/>
      <c r="N72" s="130"/>
      <c r="O72" s="130"/>
      <c r="P72" s="130"/>
    </row>
    <row r="73" spans="1:16" x14ac:dyDescent="0.2">
      <c r="A73" s="134"/>
      <c r="B73" s="3"/>
      <c r="C73" s="79" t="s">
        <v>54</v>
      </c>
      <c r="D73" s="79"/>
      <c r="E73" s="79" t="s">
        <v>60</v>
      </c>
      <c r="F73" s="79" t="s">
        <v>63</v>
      </c>
      <c r="G73" s="80" t="s">
        <v>67</v>
      </c>
      <c r="H73" s="130"/>
      <c r="I73" s="130"/>
      <c r="J73" s="130"/>
      <c r="K73" s="130"/>
      <c r="L73" s="130"/>
      <c r="M73" s="130"/>
      <c r="N73" s="130"/>
      <c r="O73" s="130"/>
      <c r="P73" s="130"/>
    </row>
    <row r="74" spans="1:16" x14ac:dyDescent="0.2">
      <c r="A74" s="134"/>
      <c r="B74" s="81"/>
      <c r="C74" s="81"/>
      <c r="D74" s="81"/>
      <c r="E74" s="81"/>
      <c r="F74" s="82">
        <v>0</v>
      </c>
      <c r="G74" s="83">
        <f>G72*12</f>
        <v>0</v>
      </c>
      <c r="H74" s="130"/>
      <c r="I74" s="130"/>
      <c r="J74" s="130"/>
      <c r="K74" s="130"/>
      <c r="L74" s="130"/>
      <c r="M74" s="130"/>
      <c r="N74" s="130"/>
      <c r="O74" s="130"/>
      <c r="P74" s="130"/>
    </row>
    <row r="75" spans="1:16" x14ac:dyDescent="0.2">
      <c r="A75" s="134"/>
      <c r="B75" s="81"/>
      <c r="C75" s="81"/>
      <c r="D75" s="81"/>
      <c r="E75" s="81"/>
      <c r="F75" s="3" t="s">
        <v>64</v>
      </c>
      <c r="G75" s="84" t="s">
        <v>64</v>
      </c>
      <c r="H75" s="130"/>
      <c r="I75" s="130"/>
      <c r="J75" s="130"/>
      <c r="K75" s="130"/>
      <c r="L75" s="130"/>
      <c r="M75" s="130"/>
      <c r="N75" s="130"/>
      <c r="O75" s="130"/>
      <c r="P75" s="130"/>
    </row>
    <row r="76" spans="1:16" x14ac:dyDescent="0.2">
      <c r="A76" s="134"/>
      <c r="B76" s="56"/>
      <c r="C76" s="56"/>
      <c r="D76" s="56"/>
      <c r="E76" s="56"/>
      <c r="F76" s="85" t="e">
        <f>F72*12/C72</f>
        <v>#DIV/0!</v>
      </c>
      <c r="G76" s="86" t="e">
        <f>G72*12/C72</f>
        <v>#DIV/0!</v>
      </c>
      <c r="H76" s="130"/>
      <c r="I76" s="130"/>
      <c r="J76" s="130"/>
      <c r="K76" s="130"/>
      <c r="L76" s="130"/>
      <c r="M76" s="130"/>
      <c r="N76" s="130"/>
      <c r="O76" s="130"/>
      <c r="P76" s="130"/>
    </row>
    <row r="77" spans="1:16" ht="15" thickBot="1" x14ac:dyDescent="0.25">
      <c r="A77" s="134"/>
      <c r="B77" s="56"/>
      <c r="C77" s="56"/>
      <c r="D77" s="56"/>
      <c r="E77" s="56"/>
      <c r="F77" s="87" t="s">
        <v>65</v>
      </c>
      <c r="G77" s="88" t="s">
        <v>68</v>
      </c>
      <c r="H77" s="130"/>
      <c r="I77" s="130"/>
      <c r="J77" s="130"/>
      <c r="K77" s="130"/>
      <c r="L77" s="130"/>
      <c r="M77" s="130"/>
      <c r="N77" s="130"/>
      <c r="O77" s="130"/>
      <c r="P77" s="130"/>
    </row>
    <row r="78" spans="1:16" x14ac:dyDescent="0.2">
      <c r="A78" s="140"/>
      <c r="B78" s="61" t="s">
        <v>51</v>
      </c>
      <c r="C78" s="141" t="str">
        <f t="shared" ref="C78:N78" si="28">C6</f>
        <v>Monat 1</v>
      </c>
      <c r="D78" s="141" t="str">
        <f t="shared" si="28"/>
        <v>Monat 2</v>
      </c>
      <c r="E78" s="141" t="str">
        <f t="shared" si="28"/>
        <v>Monat 3</v>
      </c>
      <c r="F78" s="141" t="str">
        <f t="shared" si="28"/>
        <v>Monat 4</v>
      </c>
      <c r="G78" s="141" t="str">
        <f t="shared" si="28"/>
        <v>Monat 5</v>
      </c>
      <c r="H78" s="141" t="str">
        <f t="shared" si="28"/>
        <v>Monat 6</v>
      </c>
      <c r="I78" s="141" t="str">
        <f t="shared" si="28"/>
        <v>Monat 7</v>
      </c>
      <c r="J78" s="141" t="str">
        <f t="shared" si="28"/>
        <v>Monat 8</v>
      </c>
      <c r="K78" s="141" t="str">
        <f t="shared" si="28"/>
        <v>Monat 9</v>
      </c>
      <c r="L78" s="141" t="str">
        <f t="shared" si="28"/>
        <v>Monat 10</v>
      </c>
      <c r="M78" s="141" t="str">
        <f t="shared" si="28"/>
        <v>Monat 11</v>
      </c>
      <c r="N78" s="142" t="str">
        <f t="shared" si="28"/>
        <v>Monat 12</v>
      </c>
      <c r="O78" s="130"/>
      <c r="P78" s="130"/>
    </row>
    <row r="79" spans="1:16" x14ac:dyDescent="0.2">
      <c r="A79" s="55" t="s">
        <v>31</v>
      </c>
      <c r="B79" s="156" t="s">
        <v>96</v>
      </c>
      <c r="C79" s="117">
        <f>C37*$B$80/12*-1</f>
        <v>0</v>
      </c>
      <c r="D79" s="117">
        <f t="shared" ref="D79:N79" si="29">D37*$B$80/12*-1</f>
        <v>0</v>
      </c>
      <c r="E79" s="117">
        <f t="shared" si="29"/>
        <v>0</v>
      </c>
      <c r="F79" s="117">
        <f t="shared" si="29"/>
        <v>0</v>
      </c>
      <c r="G79" s="117">
        <f t="shared" si="29"/>
        <v>0</v>
      </c>
      <c r="H79" s="117">
        <f t="shared" si="29"/>
        <v>0</v>
      </c>
      <c r="I79" s="117">
        <f t="shared" si="29"/>
        <v>0</v>
      </c>
      <c r="J79" s="117">
        <f t="shared" si="29"/>
        <v>0</v>
      </c>
      <c r="K79" s="117">
        <f t="shared" si="29"/>
        <v>0</v>
      </c>
      <c r="L79" s="117">
        <f t="shared" si="29"/>
        <v>0</v>
      </c>
      <c r="M79" s="117">
        <f t="shared" si="29"/>
        <v>0</v>
      </c>
      <c r="N79" s="90">
        <f t="shared" si="29"/>
        <v>0</v>
      </c>
      <c r="O79" s="130"/>
      <c r="P79" s="130"/>
    </row>
    <row r="80" spans="1:16" ht="15" thickBot="1" x14ac:dyDescent="0.25">
      <c r="A80" s="62" t="s">
        <v>32</v>
      </c>
      <c r="B80" s="118">
        <v>0</v>
      </c>
      <c r="C80" s="119"/>
      <c r="D80" s="119"/>
      <c r="E80" s="119"/>
      <c r="F80" s="119"/>
      <c r="G80" s="119"/>
      <c r="H80" s="119"/>
      <c r="I80" s="119"/>
      <c r="J80" s="119"/>
      <c r="K80" s="119"/>
      <c r="L80" s="119"/>
      <c r="M80" s="119"/>
      <c r="N80" s="120"/>
      <c r="O80" s="130"/>
      <c r="P80" s="130"/>
    </row>
    <row r="81" spans="1:16" x14ac:dyDescent="0.2">
      <c r="A81" s="130"/>
      <c r="B81" s="130"/>
      <c r="C81" s="130"/>
      <c r="D81" s="130"/>
      <c r="E81" s="130"/>
      <c r="F81" s="130"/>
      <c r="G81" s="130"/>
      <c r="H81" s="130"/>
      <c r="I81" s="130"/>
      <c r="J81" s="130"/>
      <c r="K81" s="130"/>
      <c r="L81" s="130"/>
      <c r="M81" s="130"/>
      <c r="N81" s="130"/>
      <c r="O81" s="130"/>
      <c r="P81" s="130"/>
    </row>
    <row r="83" spans="1:16" ht="15" thickBot="1" x14ac:dyDescent="0.25"/>
    <row r="84" spans="1:16" x14ac:dyDescent="0.2">
      <c r="A84" s="49" t="s">
        <v>33</v>
      </c>
      <c r="B84" s="51"/>
      <c r="C84" s="63" t="s">
        <v>55</v>
      </c>
      <c r="D84" s="63" t="s">
        <v>57</v>
      </c>
      <c r="E84" s="64" t="s">
        <v>61</v>
      </c>
      <c r="F84" s="33">
        <v>0</v>
      </c>
    </row>
    <row r="85" spans="1:16" x14ac:dyDescent="0.2">
      <c r="A85" s="57" t="s">
        <v>34</v>
      </c>
      <c r="B85" s="11">
        <v>0</v>
      </c>
      <c r="C85" s="89" t="e">
        <f>B85/B26*360</f>
        <v>#DIV/0!</v>
      </c>
      <c r="D85" s="12">
        <v>90</v>
      </c>
      <c r="E85" s="90">
        <f>D85*B26/360</f>
        <v>0</v>
      </c>
    </row>
    <row r="86" spans="1:16" x14ac:dyDescent="0.2">
      <c r="A86" s="57" t="s">
        <v>35</v>
      </c>
      <c r="B86" s="11">
        <v>0</v>
      </c>
      <c r="C86" s="89" t="e">
        <f>B86/B8*360</f>
        <v>#DIV/0!</v>
      </c>
      <c r="D86" s="12">
        <v>30</v>
      </c>
      <c r="E86" s="90">
        <f>B8*D86/360</f>
        <v>0</v>
      </c>
    </row>
    <row r="87" spans="1:16" x14ac:dyDescent="0.2">
      <c r="A87" s="57" t="s">
        <v>36</v>
      </c>
      <c r="B87" s="11">
        <v>0</v>
      </c>
      <c r="C87" s="89" t="e">
        <f>B87/B26*360</f>
        <v>#DIV/0!</v>
      </c>
      <c r="D87" s="12">
        <v>30</v>
      </c>
      <c r="E87" s="90">
        <f>B26*D87/360</f>
        <v>0</v>
      </c>
    </row>
    <row r="88" spans="1:16" ht="15" thickBot="1" x14ac:dyDescent="0.25">
      <c r="A88" s="65" t="s">
        <v>37</v>
      </c>
      <c r="B88" s="91">
        <f>B85+B86-B87</f>
        <v>0</v>
      </c>
      <c r="C88" s="66"/>
      <c r="D88" s="66"/>
      <c r="E88" s="67">
        <f t="shared" ref="E88" si="30">E85+E86-E87</f>
        <v>0</v>
      </c>
    </row>
  </sheetData>
  <sheetProtection algorithmName="SHA-512" hashValue="BnyovybzkJcuoVFlKMl4g1cVW4CW+o9Xl9JUyCXE/QbTyGL598SgK+hI9iF/GflcEZq3nreymD3blSZyEqsRBQ==" saltValue="Dwv5p4G9luDkTftp0pTJKA==" spinCount="100000" sheet="1" objects="1" scenarios="1" selectLockedCells="1"/>
  <mergeCells count="12">
    <mergeCell ref="A42:O42"/>
    <mergeCell ref="C17:N17"/>
    <mergeCell ref="C25:N25"/>
    <mergeCell ref="A6:A7"/>
    <mergeCell ref="A11:A12"/>
    <mergeCell ref="B1:D1"/>
    <mergeCell ref="G1:I1"/>
    <mergeCell ref="L2:O2"/>
    <mergeCell ref="L3:O3"/>
    <mergeCell ref="L41:N41"/>
    <mergeCell ref="L4:O4"/>
    <mergeCell ref="A5:B5"/>
  </mergeCells>
  <conditionalFormatting sqref="B35">
    <cfRule type="cellIs" dxfId="79" priority="79" operator="lessThan">
      <formula>0</formula>
    </cfRule>
    <cfRule type="cellIs" dxfId="78" priority="80" operator="greaterThan">
      <formula>0</formula>
    </cfRule>
  </conditionalFormatting>
  <conditionalFormatting sqref="B39">
    <cfRule type="cellIs" dxfId="77" priority="77" operator="lessThan">
      <formula>0</formula>
    </cfRule>
    <cfRule type="cellIs" dxfId="76" priority="78" operator="greaterThan">
      <formula>0</formula>
    </cfRule>
  </conditionalFormatting>
  <conditionalFormatting sqref="C35">
    <cfRule type="cellIs" dxfId="75" priority="75" operator="lessThan">
      <formula>0</formula>
    </cfRule>
    <cfRule type="cellIs" dxfId="74" priority="76" operator="greaterThan">
      <formula>0</formula>
    </cfRule>
  </conditionalFormatting>
  <conditionalFormatting sqref="C39">
    <cfRule type="cellIs" dxfId="73" priority="73" operator="lessThan">
      <formula>0</formula>
    </cfRule>
    <cfRule type="cellIs" dxfId="72" priority="74" operator="greaterThan">
      <formula>0</formula>
    </cfRule>
  </conditionalFormatting>
  <conditionalFormatting sqref="C37">
    <cfRule type="cellIs" dxfId="71" priority="71" operator="lessThan">
      <formula>0</formula>
    </cfRule>
    <cfRule type="cellIs" dxfId="70" priority="72" operator="greaterThan">
      <formula>0</formula>
    </cfRule>
  </conditionalFormatting>
  <conditionalFormatting sqref="D35">
    <cfRule type="cellIs" dxfId="69" priority="69" operator="lessThan">
      <formula>0</formula>
    </cfRule>
    <cfRule type="cellIs" dxfId="68" priority="70" operator="greaterThan">
      <formula>0</formula>
    </cfRule>
  </conditionalFormatting>
  <conditionalFormatting sqref="D39">
    <cfRule type="cellIs" dxfId="67" priority="67" operator="lessThan">
      <formula>0</formula>
    </cfRule>
    <cfRule type="cellIs" dxfId="66" priority="68" operator="greaterThan">
      <formula>0</formula>
    </cfRule>
  </conditionalFormatting>
  <conditionalFormatting sqref="D37">
    <cfRule type="cellIs" dxfId="65" priority="65" operator="lessThan">
      <formula>0</formula>
    </cfRule>
    <cfRule type="cellIs" dxfId="64" priority="66" operator="greaterThan">
      <formula>0</formula>
    </cfRule>
  </conditionalFormatting>
  <conditionalFormatting sqref="E35">
    <cfRule type="cellIs" dxfId="63" priority="63" operator="lessThan">
      <formula>0</formula>
    </cfRule>
    <cfRule type="cellIs" dxfId="62" priority="64" operator="greaterThan">
      <formula>0</formula>
    </cfRule>
  </conditionalFormatting>
  <conditionalFormatting sqref="E39">
    <cfRule type="cellIs" dxfId="61" priority="61" operator="lessThan">
      <formula>0</formula>
    </cfRule>
    <cfRule type="cellIs" dxfId="60" priority="62" operator="greaterThan">
      <formula>0</formula>
    </cfRule>
  </conditionalFormatting>
  <conditionalFormatting sqref="E37">
    <cfRule type="cellIs" dxfId="59" priority="59" operator="lessThan">
      <formula>0</formula>
    </cfRule>
    <cfRule type="cellIs" dxfId="58" priority="60" operator="greaterThan">
      <formula>0</formula>
    </cfRule>
  </conditionalFormatting>
  <conditionalFormatting sqref="F35">
    <cfRule type="cellIs" dxfId="57" priority="57" operator="lessThan">
      <formula>0</formula>
    </cfRule>
    <cfRule type="cellIs" dxfId="56" priority="58" operator="greaterThan">
      <formula>0</formula>
    </cfRule>
  </conditionalFormatting>
  <conditionalFormatting sqref="F39">
    <cfRule type="cellIs" dxfId="55" priority="55" operator="lessThan">
      <formula>0</formula>
    </cfRule>
    <cfRule type="cellIs" dxfId="54" priority="56" operator="greaterThan">
      <formula>0</formula>
    </cfRule>
  </conditionalFormatting>
  <conditionalFormatting sqref="F37">
    <cfRule type="cellIs" dxfId="53" priority="53" operator="lessThan">
      <formula>0</formula>
    </cfRule>
    <cfRule type="cellIs" dxfId="52" priority="54" operator="greaterThan">
      <formula>0</formula>
    </cfRule>
  </conditionalFormatting>
  <conditionalFormatting sqref="G35">
    <cfRule type="cellIs" dxfId="51" priority="51" operator="lessThan">
      <formula>0</formula>
    </cfRule>
    <cfRule type="cellIs" dxfId="50" priority="52" operator="greaterThan">
      <formula>0</formula>
    </cfRule>
  </conditionalFormatting>
  <conditionalFormatting sqref="G39">
    <cfRule type="cellIs" dxfId="49" priority="49" operator="lessThan">
      <formula>0</formula>
    </cfRule>
    <cfRule type="cellIs" dxfId="48" priority="50" operator="greaterThan">
      <formula>0</formula>
    </cfRule>
  </conditionalFormatting>
  <conditionalFormatting sqref="G37">
    <cfRule type="cellIs" dxfId="47" priority="47" operator="lessThan">
      <formula>0</formula>
    </cfRule>
    <cfRule type="cellIs" dxfId="46" priority="48" operator="greaterThan">
      <formula>0</formula>
    </cfRule>
  </conditionalFormatting>
  <conditionalFormatting sqref="H35">
    <cfRule type="cellIs" dxfId="45" priority="45" operator="lessThan">
      <formula>0</formula>
    </cfRule>
    <cfRule type="cellIs" dxfId="44" priority="46" operator="greaterThan">
      <formula>0</formula>
    </cfRule>
  </conditionalFormatting>
  <conditionalFormatting sqref="H39">
    <cfRule type="cellIs" dxfId="43" priority="43" operator="lessThan">
      <formula>0</formula>
    </cfRule>
    <cfRule type="cellIs" dxfId="42" priority="44" operator="greaterThan">
      <formula>0</formula>
    </cfRule>
  </conditionalFormatting>
  <conditionalFormatting sqref="H37">
    <cfRule type="cellIs" dxfId="41" priority="41" operator="lessThan">
      <formula>0</formula>
    </cfRule>
    <cfRule type="cellIs" dxfId="40" priority="42" operator="greaterThan">
      <formula>0</formula>
    </cfRule>
  </conditionalFormatting>
  <conditionalFormatting sqref="I35">
    <cfRule type="cellIs" dxfId="39" priority="39" operator="lessThan">
      <formula>0</formula>
    </cfRule>
    <cfRule type="cellIs" dxfId="38" priority="40" operator="greaterThan">
      <formula>0</formula>
    </cfRule>
  </conditionalFormatting>
  <conditionalFormatting sqref="I39">
    <cfRule type="cellIs" dxfId="37" priority="37" operator="lessThan">
      <formula>0</formula>
    </cfRule>
    <cfRule type="cellIs" dxfId="36" priority="38" operator="greaterThan">
      <formula>0</formula>
    </cfRule>
  </conditionalFormatting>
  <conditionalFormatting sqref="I37">
    <cfRule type="cellIs" dxfId="35" priority="35" operator="lessThan">
      <formula>0</formula>
    </cfRule>
    <cfRule type="cellIs" dxfId="34" priority="36" operator="greaterThan">
      <formula>0</formula>
    </cfRule>
  </conditionalFormatting>
  <conditionalFormatting sqref="J35">
    <cfRule type="cellIs" dxfId="33" priority="33" operator="lessThan">
      <formula>0</formula>
    </cfRule>
    <cfRule type="cellIs" dxfId="32" priority="34" operator="greaterThan">
      <formula>0</formula>
    </cfRule>
  </conditionalFormatting>
  <conditionalFormatting sqref="J39">
    <cfRule type="cellIs" dxfId="31" priority="31" operator="lessThan">
      <formula>0</formula>
    </cfRule>
    <cfRule type="cellIs" dxfId="30" priority="32" operator="greaterThan">
      <formula>0</formula>
    </cfRule>
  </conditionalFormatting>
  <conditionalFormatting sqref="J37">
    <cfRule type="cellIs" dxfId="29" priority="29" operator="lessThan">
      <formula>0</formula>
    </cfRule>
    <cfRule type="cellIs" dxfId="28" priority="30" operator="greaterThan">
      <formula>0</formula>
    </cfRule>
  </conditionalFormatting>
  <conditionalFormatting sqref="K35">
    <cfRule type="cellIs" dxfId="27" priority="27" operator="lessThan">
      <formula>0</formula>
    </cfRule>
    <cfRule type="cellIs" dxfId="26" priority="28" operator="greaterThan">
      <formula>0</formula>
    </cfRule>
  </conditionalFormatting>
  <conditionalFormatting sqref="K39">
    <cfRule type="cellIs" dxfId="25" priority="25" operator="lessThan">
      <formula>0</formula>
    </cfRule>
    <cfRule type="cellIs" dxfId="24" priority="26" operator="greaterThan">
      <formula>0</formula>
    </cfRule>
  </conditionalFormatting>
  <conditionalFormatting sqref="K37">
    <cfRule type="cellIs" dxfId="23" priority="23" operator="lessThan">
      <formula>0</formula>
    </cfRule>
    <cfRule type="cellIs" dxfId="22" priority="24" operator="greaterThan">
      <formula>0</formula>
    </cfRule>
  </conditionalFormatting>
  <conditionalFormatting sqref="L35">
    <cfRule type="cellIs" dxfId="21" priority="21" operator="lessThan">
      <formula>0</formula>
    </cfRule>
    <cfRule type="cellIs" dxfId="20" priority="22" operator="greaterThan">
      <formula>0</formula>
    </cfRule>
  </conditionalFormatting>
  <conditionalFormatting sqref="L39">
    <cfRule type="cellIs" dxfId="19" priority="19" operator="lessThan">
      <formula>0</formula>
    </cfRule>
    <cfRule type="cellIs" dxfId="18" priority="20" operator="greaterThan">
      <formula>0</formula>
    </cfRule>
  </conditionalFormatting>
  <conditionalFormatting sqref="L37">
    <cfRule type="cellIs" dxfId="17" priority="17" operator="lessThan">
      <formula>0</formula>
    </cfRule>
    <cfRule type="cellIs" dxfId="16" priority="18" operator="greaterThan">
      <formula>0</formula>
    </cfRule>
  </conditionalFormatting>
  <conditionalFormatting sqref="M35">
    <cfRule type="cellIs" dxfId="15" priority="15" operator="lessThan">
      <formula>0</formula>
    </cfRule>
    <cfRule type="cellIs" dxfId="14" priority="16" operator="greaterThan">
      <formula>0</formula>
    </cfRule>
  </conditionalFormatting>
  <conditionalFormatting sqref="M39">
    <cfRule type="cellIs" dxfId="13" priority="13" operator="lessThan">
      <formula>0</formula>
    </cfRule>
    <cfRule type="cellIs" dxfId="12" priority="14" operator="greaterThan">
      <formula>0</formula>
    </cfRule>
  </conditionalFormatting>
  <conditionalFormatting sqref="M37">
    <cfRule type="cellIs" dxfId="11" priority="11" operator="lessThan">
      <formula>0</formula>
    </cfRule>
    <cfRule type="cellIs" dxfId="10" priority="12" operator="greaterThan">
      <formula>0</formula>
    </cfRule>
  </conditionalFormatting>
  <conditionalFormatting sqref="N35">
    <cfRule type="cellIs" dxfId="9" priority="9" operator="lessThan">
      <formula>0</formula>
    </cfRule>
    <cfRule type="cellIs" dxfId="8" priority="10" operator="greaterThan">
      <formula>0</formula>
    </cfRule>
  </conditionalFormatting>
  <conditionalFormatting sqref="N39">
    <cfRule type="cellIs" dxfId="7" priority="7" operator="lessThan">
      <formula>0</formula>
    </cfRule>
    <cfRule type="cellIs" dxfId="6" priority="8" operator="greaterThan">
      <formula>0</formula>
    </cfRule>
  </conditionalFormatting>
  <conditionalFormatting sqref="N37">
    <cfRule type="cellIs" dxfId="5" priority="5" operator="lessThan">
      <formula>0</formula>
    </cfRule>
    <cfRule type="cellIs" dxfId="4" priority="6" operator="greaterThan">
      <formula>0</formula>
    </cfRule>
  </conditionalFormatting>
  <conditionalFormatting sqref="O35">
    <cfRule type="cellIs" dxfId="3" priority="3" operator="lessThan">
      <formula>0</formula>
    </cfRule>
    <cfRule type="cellIs" dxfId="2" priority="4" operator="greaterThan">
      <formula>0</formula>
    </cfRule>
  </conditionalFormatting>
  <conditionalFormatting sqref="O41">
    <cfRule type="cellIs" dxfId="1" priority="1" operator="lessThan">
      <formula>0</formula>
    </cfRule>
    <cfRule type="cellIs" dxfId="0" priority="2" operator="greaterThan">
      <formula>0</formula>
    </cfRule>
  </conditionalFormatting>
  <dataValidations count="9">
    <dataValidation type="decimal" allowBlank="1" showInputMessage="1" showErrorMessage="1" error="Eingabe eines positiven Zahlenwertes (z.B. 20.000)" sqref="B38">
      <formula1>0</formula1>
      <formula2>100000000</formula2>
    </dataValidation>
    <dataValidation type="decimal" allowBlank="1" showInputMessage="1" showErrorMessage="1" errorTitle="Nur positive Zahlen möglich" error="Nur Eingabe positiver Zahlenwerte möglich." sqref="B14:B16 B23 B26:B28">
      <formula1>0</formula1>
      <formula2>100000000</formula2>
    </dataValidation>
    <dataValidation type="decimal" allowBlank="1" showInputMessage="1" showErrorMessage="1" sqref="B24:B25 B35:B36 B17 B29:B30 B19:B22 B8:B13 B39 C10:N10 C19:N23 C26:N28 C14:N16 C64:C69">
      <formula1>0</formula1>
      <formula2>100000000</formula2>
    </dataValidation>
    <dataValidation type="decimal" allowBlank="1" showInputMessage="1" showErrorMessage="1" errorTitle="nur negative Zahlenwerte möglich" error="Eingabe der aktuellen Restschuld als positiver Zahlenwert (z.B. 100.000,00 Euro)" sqref="C54:C59">
      <formula1>0</formula1>
      <formula2>100000000</formula2>
    </dataValidation>
    <dataValidation type="decimal" allowBlank="1" showInputMessage="1" showErrorMessage="1" errorTitle="Nur negative Werte möglich!" error="In diesem Feld sind nur negative Zahlenwerte / Eingaben möglich. " sqref="C33:N33">
      <formula1>-10000000</formula1>
      <formula2>0</formula2>
    </dataValidation>
    <dataValidation type="decimal" allowBlank="1" showInputMessage="1" showErrorMessage="1" sqref="C9:N9">
      <formula1>0</formula1>
      <formula2>500</formula2>
    </dataValidation>
    <dataValidation type="decimal" allowBlank="1" showInputMessage="1" showErrorMessage="1" sqref="D54:D59 D64:D69">
      <formula1>0</formula1>
      <formula2>20</formula2>
    </dataValidation>
    <dataValidation type="decimal" allowBlank="1" showInputMessage="1" showErrorMessage="1" errorTitle="Nur positive Zahlenwerte möglich" error="Eingabe der monatlichen Darlehensrate als positiver Wert (z.B. 500)" sqref="E54:E59">
      <formula1>0</formula1>
      <formula2>100000000</formula2>
    </dataValidation>
    <dataValidation type="decimal" allowBlank="1" showInputMessage="1" showErrorMessage="1" sqref="E64:E69">
      <formula1>0</formula1>
      <formula2>10000000</formula2>
    </dataValidation>
  </dataValidations>
  <pageMargins left="0.23622047244094491" right="0.23622047244094491" top="0.74803149606299213" bottom="0.74803149606299213" header="0.31496062992125984" footer="0.31496062992125984"/>
  <pageSetup paperSize="9" scale="58" orientation="landscape" r:id="rId1"/>
  <headerFooter>
    <oddHeader>&amp;LUmsatz- und Liquiditätsplanung&amp;R&amp;D</oddHeader>
    <oddFooter>&amp;RVersion: 1.0</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workbookViewId="0">
      <selection activeCell="B9" sqref="B9"/>
    </sheetView>
  </sheetViews>
  <sheetFormatPr baseColWidth="10" defaultRowHeight="15" outlineLevelCol="1" x14ac:dyDescent="0.25"/>
  <cols>
    <col min="1" max="1" width="69" style="14" customWidth="1"/>
    <col min="2" max="2" width="41.5703125" style="14" customWidth="1"/>
    <col min="3" max="3" width="11.42578125" style="17"/>
    <col min="5" max="5" width="34.7109375" customWidth="1"/>
    <col min="14" max="14" width="45.140625" hidden="1" customWidth="1" outlineLevel="1"/>
    <col min="15" max="15" width="50.85546875" hidden="1" customWidth="1" outlineLevel="1"/>
    <col min="16" max="16" width="53" hidden="1" customWidth="1" outlineLevel="1"/>
    <col min="17" max="17" width="37.85546875" hidden="1" customWidth="1" outlineLevel="1"/>
    <col min="18" max="18" width="11.42578125" collapsed="1"/>
  </cols>
  <sheetData>
    <row r="1" spans="1:19" ht="15.75" x14ac:dyDescent="0.25">
      <c r="A1" s="23" t="str">
        <f>+Liquiditätsplan!B1</f>
        <v>Firma/Kundenname</v>
      </c>
      <c r="B1" s="26" t="s">
        <v>159</v>
      </c>
      <c r="C1" s="175" t="str">
        <f>+Liquiditätsplan!G1</f>
        <v>???</v>
      </c>
      <c r="D1" s="175"/>
      <c r="E1" s="175"/>
    </row>
    <row r="4" spans="1:19" x14ac:dyDescent="0.25">
      <c r="A4" s="27" t="s">
        <v>99</v>
      </c>
      <c r="B4" s="27" t="s">
        <v>113</v>
      </c>
      <c r="C4" s="176" t="s">
        <v>124</v>
      </c>
      <c r="D4" s="177"/>
      <c r="E4" s="178"/>
      <c r="N4" s="17" t="s">
        <v>134</v>
      </c>
      <c r="O4" s="17"/>
      <c r="P4" s="17"/>
      <c r="Q4" s="17"/>
      <c r="R4" s="17"/>
      <c r="S4" s="17"/>
    </row>
    <row r="5" spans="1:19" ht="25.5" x14ac:dyDescent="0.25">
      <c r="A5" s="28" t="s">
        <v>100</v>
      </c>
      <c r="B5" s="107" t="s">
        <v>114</v>
      </c>
      <c r="C5" s="170"/>
      <c r="D5" s="170"/>
      <c r="E5" s="170"/>
      <c r="N5" s="18" t="s">
        <v>114</v>
      </c>
      <c r="O5" s="18" t="s">
        <v>120</v>
      </c>
      <c r="P5" s="18"/>
      <c r="Q5" s="18"/>
      <c r="R5" s="18"/>
      <c r="S5" s="18"/>
    </row>
    <row r="6" spans="1:19" x14ac:dyDescent="0.25">
      <c r="A6" s="28"/>
      <c r="B6" s="107"/>
      <c r="C6" s="170"/>
      <c r="D6" s="170"/>
      <c r="E6" s="170"/>
      <c r="N6" s="18"/>
      <c r="O6" s="18"/>
      <c r="P6" s="18"/>
      <c r="Q6" s="18"/>
      <c r="R6" s="18"/>
      <c r="S6" s="18"/>
    </row>
    <row r="7" spans="1:19" x14ac:dyDescent="0.25">
      <c r="A7" s="28" t="s">
        <v>101</v>
      </c>
      <c r="B7" s="107" t="s">
        <v>115</v>
      </c>
      <c r="C7" s="170"/>
      <c r="D7" s="170"/>
      <c r="E7" s="170"/>
      <c r="N7" s="18" t="s">
        <v>135</v>
      </c>
      <c r="O7" s="18" t="s">
        <v>136</v>
      </c>
      <c r="P7" s="18" t="s">
        <v>115</v>
      </c>
      <c r="Q7" s="18" t="s">
        <v>146</v>
      </c>
      <c r="R7" s="18"/>
      <c r="S7" s="18"/>
    </row>
    <row r="8" spans="1:19" x14ac:dyDescent="0.25">
      <c r="A8" s="29" t="s">
        <v>102</v>
      </c>
      <c r="B8" s="107" t="s">
        <v>114</v>
      </c>
      <c r="C8" s="170"/>
      <c r="D8" s="170"/>
      <c r="E8" s="170"/>
      <c r="N8" s="18"/>
      <c r="O8" s="18"/>
      <c r="P8" s="18"/>
      <c r="Q8" s="18"/>
      <c r="R8" s="18"/>
      <c r="S8" s="18"/>
    </row>
    <row r="9" spans="1:19" x14ac:dyDescent="0.25">
      <c r="A9" s="28" t="s">
        <v>103</v>
      </c>
      <c r="B9" s="107" t="s">
        <v>116</v>
      </c>
      <c r="C9" s="170"/>
      <c r="D9" s="170"/>
      <c r="E9" s="170"/>
      <c r="N9" s="18" t="s">
        <v>116</v>
      </c>
      <c r="O9" s="18" t="s">
        <v>155</v>
      </c>
      <c r="P9" s="18" t="s">
        <v>147</v>
      </c>
      <c r="Q9" s="18"/>
      <c r="R9" s="18"/>
      <c r="S9" s="18"/>
    </row>
    <row r="10" spans="1:19" x14ac:dyDescent="0.25">
      <c r="A10" s="29" t="s">
        <v>104</v>
      </c>
      <c r="B10" s="107" t="s">
        <v>117</v>
      </c>
      <c r="C10" s="170"/>
      <c r="D10" s="170"/>
      <c r="E10" s="170"/>
      <c r="N10" s="18" t="s">
        <v>137</v>
      </c>
      <c r="O10" s="18" t="s">
        <v>138</v>
      </c>
      <c r="P10" s="18" t="s">
        <v>148</v>
      </c>
      <c r="Q10" s="18"/>
      <c r="R10" s="18"/>
      <c r="S10" s="18"/>
    </row>
    <row r="11" spans="1:19" x14ac:dyDescent="0.25">
      <c r="A11" s="30" t="s">
        <v>105</v>
      </c>
      <c r="B11" s="107" t="s">
        <v>118</v>
      </c>
      <c r="C11" s="179"/>
      <c r="D11" s="180"/>
      <c r="E11" s="181"/>
      <c r="N11" s="18" t="s">
        <v>118</v>
      </c>
      <c r="O11" s="18" t="s">
        <v>139</v>
      </c>
      <c r="P11" s="18" t="s">
        <v>149</v>
      </c>
      <c r="Q11" s="18"/>
      <c r="R11" s="18"/>
      <c r="S11" s="18"/>
    </row>
    <row r="12" spans="1:19" x14ac:dyDescent="0.25">
      <c r="A12" s="28" t="s">
        <v>106</v>
      </c>
      <c r="B12" s="107" t="s">
        <v>119</v>
      </c>
      <c r="C12" s="170"/>
      <c r="D12" s="170"/>
      <c r="E12" s="170"/>
      <c r="N12" s="18" t="s">
        <v>116</v>
      </c>
      <c r="O12" s="18" t="s">
        <v>119</v>
      </c>
      <c r="P12" s="18" t="s">
        <v>150</v>
      </c>
      <c r="Q12" s="18"/>
      <c r="R12" s="18"/>
      <c r="S12" s="18"/>
    </row>
    <row r="13" spans="1:19" x14ac:dyDescent="0.25">
      <c r="A13" s="28"/>
      <c r="B13" s="107"/>
      <c r="C13" s="170"/>
      <c r="D13" s="170"/>
      <c r="E13" s="170"/>
      <c r="N13" s="18"/>
      <c r="O13" s="18"/>
      <c r="P13" s="18"/>
      <c r="Q13" s="18"/>
      <c r="R13" s="18"/>
      <c r="S13" s="18"/>
    </row>
    <row r="14" spans="1:19" x14ac:dyDescent="0.25">
      <c r="A14" s="28" t="s">
        <v>107</v>
      </c>
      <c r="B14" s="107" t="s">
        <v>156</v>
      </c>
      <c r="C14" s="170"/>
      <c r="D14" s="170"/>
      <c r="E14" s="170"/>
      <c r="N14" s="18" t="s">
        <v>119</v>
      </c>
      <c r="O14" s="18" t="s">
        <v>140</v>
      </c>
      <c r="P14" s="18" t="s">
        <v>151</v>
      </c>
      <c r="Q14" s="18" t="s">
        <v>156</v>
      </c>
      <c r="R14" s="18"/>
      <c r="S14" s="18"/>
    </row>
    <row r="15" spans="1:19" x14ac:dyDescent="0.25">
      <c r="A15" s="30" t="s">
        <v>108</v>
      </c>
      <c r="B15" s="107" t="s">
        <v>120</v>
      </c>
      <c r="C15" s="170"/>
      <c r="D15" s="170"/>
      <c r="E15" s="170"/>
      <c r="N15" s="18"/>
      <c r="O15" s="18"/>
      <c r="P15" s="18"/>
      <c r="Q15" s="18"/>
      <c r="R15" s="18"/>
      <c r="S15" s="18"/>
    </row>
    <row r="16" spans="1:19" x14ac:dyDescent="0.25">
      <c r="A16" s="30" t="s">
        <v>109</v>
      </c>
      <c r="B16" s="107" t="s">
        <v>121</v>
      </c>
      <c r="C16" s="179"/>
      <c r="D16" s="180"/>
      <c r="E16" s="181"/>
      <c r="N16" s="18" t="s">
        <v>121</v>
      </c>
      <c r="O16" s="18" t="s">
        <v>141</v>
      </c>
      <c r="P16" s="18" t="s">
        <v>120</v>
      </c>
      <c r="Q16" s="18"/>
      <c r="R16" s="18"/>
      <c r="S16" s="18"/>
    </row>
    <row r="17" spans="1:19" ht="25.5" x14ac:dyDescent="0.25">
      <c r="A17" s="28" t="s">
        <v>110</v>
      </c>
      <c r="B17" s="107" t="s">
        <v>122</v>
      </c>
      <c r="C17" s="170"/>
      <c r="D17" s="170"/>
      <c r="E17" s="170"/>
      <c r="N17" s="18" t="s">
        <v>122</v>
      </c>
      <c r="O17" s="18" t="s">
        <v>142</v>
      </c>
      <c r="P17" s="18" t="s">
        <v>152</v>
      </c>
      <c r="Q17" s="18"/>
      <c r="R17" s="18"/>
      <c r="S17" s="18"/>
    </row>
    <row r="18" spans="1:19" x14ac:dyDescent="0.25">
      <c r="A18" s="28"/>
      <c r="B18" s="107"/>
      <c r="C18" s="170"/>
      <c r="D18" s="170"/>
      <c r="E18" s="170"/>
      <c r="N18" s="18"/>
      <c r="O18" s="18"/>
      <c r="P18" s="18"/>
      <c r="Q18" s="18"/>
      <c r="R18" s="18"/>
      <c r="S18" s="18"/>
    </row>
    <row r="19" spans="1:19" ht="38.25" x14ac:dyDescent="0.25">
      <c r="A19" s="28" t="s">
        <v>111</v>
      </c>
      <c r="B19" s="107" t="s">
        <v>123</v>
      </c>
      <c r="C19" s="170"/>
      <c r="D19" s="170"/>
      <c r="E19" s="170"/>
      <c r="N19" s="18" t="s">
        <v>143</v>
      </c>
      <c r="O19" s="18" t="s">
        <v>144</v>
      </c>
      <c r="P19" s="18" t="s">
        <v>123</v>
      </c>
      <c r="Q19" s="18" t="s">
        <v>153</v>
      </c>
      <c r="R19" s="18"/>
      <c r="S19" s="18"/>
    </row>
    <row r="20" spans="1:19" x14ac:dyDescent="0.25">
      <c r="A20" s="28"/>
      <c r="B20" s="107"/>
      <c r="C20" s="170"/>
      <c r="D20" s="170"/>
      <c r="E20" s="170"/>
    </row>
    <row r="21" spans="1:19" x14ac:dyDescent="0.25">
      <c r="A21" s="172" t="s">
        <v>112</v>
      </c>
      <c r="B21" s="171"/>
      <c r="C21" s="171"/>
      <c r="D21" s="171"/>
      <c r="E21" s="171"/>
    </row>
    <row r="22" spans="1:19" x14ac:dyDescent="0.25">
      <c r="A22" s="173"/>
      <c r="B22" s="171"/>
      <c r="C22" s="171"/>
      <c r="D22" s="171"/>
      <c r="E22" s="171"/>
    </row>
    <row r="23" spans="1:19" x14ac:dyDescent="0.25">
      <c r="A23" s="174"/>
      <c r="B23" s="171"/>
      <c r="C23" s="171"/>
      <c r="D23" s="171"/>
      <c r="E23" s="171"/>
    </row>
    <row r="24" spans="1:19" x14ac:dyDescent="0.25">
      <c r="A24" s="15"/>
      <c r="B24" s="17"/>
    </row>
    <row r="25" spans="1:19" x14ac:dyDescent="0.25">
      <c r="A25" s="16"/>
      <c r="B25" s="18"/>
      <c r="C25" s="18"/>
      <c r="E25" s="24" t="s">
        <v>125</v>
      </c>
    </row>
    <row r="26" spans="1:19" x14ac:dyDescent="0.25">
      <c r="A26" s="16"/>
      <c r="B26" s="18"/>
      <c r="C26" s="18"/>
      <c r="D26" s="25"/>
      <c r="E26" s="108" t="s">
        <v>130</v>
      </c>
    </row>
    <row r="27" spans="1:19" x14ac:dyDescent="0.25">
      <c r="A27" s="15"/>
      <c r="B27" s="17"/>
      <c r="C27" s="19"/>
      <c r="D27" s="25"/>
      <c r="E27" s="109" t="s">
        <v>131</v>
      </c>
    </row>
    <row r="28" spans="1:19" x14ac:dyDescent="0.25">
      <c r="A28" s="15"/>
      <c r="B28" s="17"/>
      <c r="C28" s="20"/>
      <c r="D28" s="25"/>
      <c r="E28" s="110" t="s">
        <v>126</v>
      </c>
    </row>
    <row r="29" spans="1:19" x14ac:dyDescent="0.25">
      <c r="A29" s="15"/>
      <c r="B29" s="17"/>
      <c r="C29" s="21"/>
      <c r="D29" s="25"/>
      <c r="E29" s="111" t="s">
        <v>127</v>
      </c>
    </row>
    <row r="30" spans="1:19" x14ac:dyDescent="0.25">
      <c r="A30" s="15"/>
      <c r="B30" s="17"/>
      <c r="C30" s="22"/>
      <c r="D30" s="25"/>
      <c r="E30" s="111" t="s">
        <v>128</v>
      </c>
    </row>
    <row r="31" spans="1:19" x14ac:dyDescent="0.25">
      <c r="B31" s="17"/>
      <c r="C31" s="19"/>
      <c r="D31" s="25"/>
      <c r="E31" s="111" t="s">
        <v>129</v>
      </c>
    </row>
    <row r="32" spans="1:19" x14ac:dyDescent="0.25">
      <c r="B32" s="17"/>
      <c r="C32" s="19"/>
    </row>
    <row r="33" spans="2:3" x14ac:dyDescent="0.25">
      <c r="B33" s="17"/>
      <c r="C33" s="19"/>
    </row>
  </sheetData>
  <sheetProtection algorithmName="SHA-512" hashValue="NYkvxlacMrYPh0gdMeZ19gB9DoTMtqEArIts/8VlHPUzlhlI2b5xNTD72LiepeMIsD8rCAUCrzfYLWMYCWK1wQ==" saltValue="kG355D7cEwywoS5dgWDOLQ==" spinCount="100000" sheet="1" objects="1" scenarios="1" selectLockedCells="1"/>
  <mergeCells count="13">
    <mergeCell ref="C17:E18"/>
    <mergeCell ref="C19:E20"/>
    <mergeCell ref="B21:E23"/>
    <mergeCell ref="A21:A23"/>
    <mergeCell ref="C1:E1"/>
    <mergeCell ref="C4:E4"/>
    <mergeCell ref="C5:E6"/>
    <mergeCell ref="C7:E8"/>
    <mergeCell ref="C9:E10"/>
    <mergeCell ref="C11:E11"/>
    <mergeCell ref="C12:E13"/>
    <mergeCell ref="C14:E15"/>
    <mergeCell ref="C16:E16"/>
  </mergeCells>
  <dataValidations count="10">
    <dataValidation type="list" allowBlank="1" showInputMessage="1" showErrorMessage="1" sqref="B16">
      <formula1>$N$16:$Q$16</formula1>
    </dataValidation>
    <dataValidation type="list" allowBlank="1" showInputMessage="1" showErrorMessage="1" sqref="B11">
      <formula1>$N$11:$Q$11</formula1>
    </dataValidation>
    <dataValidation type="list" allowBlank="1" showInputMessage="1" showErrorMessage="1" sqref="B10">
      <formula1>$N$10:$Q$10</formula1>
    </dataValidation>
    <dataValidation type="list" allowBlank="1" showInputMessage="1" showErrorMessage="1" sqref="B19">
      <formula1>$N$19:$S$19</formula1>
    </dataValidation>
    <dataValidation type="list" allowBlank="1" showInputMessage="1" showErrorMessage="1" sqref="B17">
      <formula1>$N$17:$S$17</formula1>
    </dataValidation>
    <dataValidation type="list" allowBlank="1" showInputMessage="1" showErrorMessage="1" sqref="B14">
      <formula1>$N$14:$S$14</formula1>
    </dataValidation>
    <dataValidation type="list" allowBlank="1" showInputMessage="1" showErrorMessage="1" sqref="B12">
      <formula1>$N$12:$S$12</formula1>
    </dataValidation>
    <dataValidation type="list" allowBlank="1" showInputMessage="1" showErrorMessage="1" sqref="B9">
      <formula1>$N$9:$S$9</formula1>
    </dataValidation>
    <dataValidation type="list" allowBlank="1" showInputMessage="1" showErrorMessage="1" sqref="B7">
      <formula1>$N$7:$S$7</formula1>
    </dataValidation>
    <dataValidation type="list" allowBlank="1" showInputMessage="1" showErrorMessage="1" sqref="B15 B8 B5">
      <formula1>$N$5:$O$5</formula1>
    </dataValidation>
  </dataValidations>
  <hyperlinks>
    <hyperlink ref="C28" r:id="rId1" display="https://www.land.nrw/corona"/>
    <hyperlink ref="E27" r:id="rId2"/>
    <hyperlink ref="E29" r:id="rId3"/>
    <hyperlink ref="E30" r:id="rId4"/>
    <hyperlink ref="E28" r:id="rId5"/>
    <hyperlink ref="E31" r:id="rId6"/>
    <hyperlink ref="E26" r:id="rId7"/>
  </hyperlinks>
  <pageMargins left="0.70866141732283472" right="0.70866141732283472" top="0.78740157480314965" bottom="0.78740157480314965" header="0.31496062992125984" footer="0.31496062992125984"/>
  <pageSetup paperSize="9" scale="84" orientation="landscape" r:id="rId8"/>
  <headerFooter>
    <oddHeader>&amp;LErgänzende Angaben zur Umsatz- und Liquiditätsplanung&amp;R&amp;D</oddHeader>
    <oddFooter>&amp;RVersion: 1.0</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Liquiditätsplan</vt:lpstr>
      <vt:lpstr>Fragen und Hinweise</vt:lpstr>
      <vt:lpstr>Liquiditätsplan!Druckbereich</vt:lpstr>
    </vt:vector>
  </TitlesOfParts>
  <Company>"VERWALTUNG REZ. SERVER / IT-KONSOLID."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Feldmann Imke</dc:creator>
  <cp:lastModifiedBy>Feldmann Imke</cp:lastModifiedBy>
  <cp:lastPrinted>2020-03-23T11:02:16Z</cp:lastPrinted>
  <dcterms:created xsi:type="dcterms:W3CDTF">2020-03-23T08:55:56Z</dcterms:created>
  <dcterms:modified xsi:type="dcterms:W3CDTF">2020-03-25T14:59:08Z</dcterms:modified>
</cp:coreProperties>
</file>